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bu\Dropbox\sonstiges xls\"/>
    </mc:Choice>
  </mc:AlternateContent>
  <bookViews>
    <workbookView xWindow="0" yWindow="0" windowWidth="20505" windowHeight="8850"/>
  </bookViews>
  <sheets>
    <sheet name="Brennwertnutzen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E16" i="2"/>
  <c r="E14" i="2"/>
  <c r="C21" i="2" s="1"/>
  <c r="E10" i="2"/>
  <c r="G32" i="2" s="1"/>
  <c r="E6" i="2"/>
  <c r="D21" i="2" s="1"/>
  <c r="E15" i="2" l="1"/>
  <c r="C20" i="2"/>
  <c r="I22" i="2"/>
</calcChain>
</file>

<file path=xl/sharedStrings.xml><?xml version="1.0" encoding="utf-8"?>
<sst xmlns="http://schemas.openxmlformats.org/spreadsheetml/2006/main" count="31" uniqueCount="24">
  <si>
    <t>Brennwertnutzen?</t>
  </si>
  <si>
    <t>Datum &amp; Uhrzeit</t>
  </si>
  <si>
    <t>Anfang der Messung</t>
  </si>
  <si>
    <t>Ende der Messung</t>
  </si>
  <si>
    <t>Stunden</t>
  </si>
  <si>
    <t>h</t>
  </si>
  <si>
    <t>Zählerstand</t>
  </si>
  <si>
    <t>m³</t>
  </si>
  <si>
    <t>Gasmenge</t>
  </si>
  <si>
    <t>Gewicht des Behäters</t>
  </si>
  <si>
    <t>kg</t>
  </si>
  <si>
    <t xml:space="preserve">Kondensat </t>
  </si>
  <si>
    <t>kg / L</t>
  </si>
  <si>
    <t>Formel von: G. Luther: "Messverfahren zur Bestimmung des Abgasverlustes von Brennwert-Feuerungsanlagen" DE 10 2004 058 520 B3 u. DE 10 2006 025 048 A1</t>
  </si>
  <si>
    <t>Formel:</t>
  </si>
  <si>
    <t>sehr guter Brennwertnutzen</t>
  </si>
  <si>
    <t>guter Brennwertnutzen</t>
  </si>
  <si>
    <t>normaler Brennwertnutzen</t>
  </si>
  <si>
    <t>geringer Brennwertnutzen</t>
  </si>
  <si>
    <t>kein Brennwertnutzen</t>
  </si>
  <si>
    <t xml:space="preserve">Hinweis: </t>
  </si>
  <si>
    <t>Die Messung inkl. Aussagen ist von der Aussentemperatur sehr stark abhängig! Das Ergebnis ist auch abhängig von der Baualtersklasse / vom Dämmstandart. Im Bestand ist die Heizgrenztemperatur &lt;15°C und bei Neubauten &lt;10°C und gibt an, ab welcher Aussentemperatur der Wärmeerzeuger Heizungswärme erzeugt. Wärmeerzeuger werden für ein seltenes Ereignis (Hamburg -12°C) ausgelegt. In Zeiten des Klimawandels muss die Gebäudetechnik viel modulieren (selbständig Regeln und Steuern) um effizent zu wirken. Heizungssysteme sollen gut und günstig funktionieren, das bedeutet das: 
-ein hydraulischer Abgleich,
-Pumpen bedarfsgeführt,
-Wärmeerzeuger modulierend,
-Raumgeführte Regelung (Thermostate),
verarbeitet werden. Einige Punkte sind gesetzlich vorgeschrieben!</t>
  </si>
  <si>
    <t>Grafik von: https://www.bosch-industrial.com/files/fb023_de.pdf</t>
  </si>
  <si>
    <t>1 m³ Erdgas = 31.736 kJ = 7.580 kcal = 8,816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</si>
</sst>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\ h:mm;@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6"/>
      <name val="Arial"/>
      <family val="2"/>
    </font>
    <font>
      <u val="double"/>
      <sz val="16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/>
    <xf numFmtId="0" fontId="1" fillId="0" borderId="0" xfId="1"/>
    <xf numFmtId="164" fontId="1" fillId="2" borderId="0" xfId="1" applyNumberFormat="1" applyFill="1"/>
    <xf numFmtId="20" fontId="1" fillId="0" borderId="0" xfId="1" applyNumberFormat="1"/>
    <xf numFmtId="0" fontId="1" fillId="0" borderId="1" xfId="1" applyBorder="1"/>
    <xf numFmtId="0" fontId="1" fillId="2" borderId="0" xfId="1" applyFill="1"/>
    <xf numFmtId="165" fontId="1" fillId="0" borderId="1" xfId="1" applyNumberFormat="1" applyBorder="1"/>
    <xf numFmtId="0" fontId="1" fillId="0" borderId="1" xfId="1" applyBorder="1" applyAlignment="1">
      <alignment vertical="top"/>
    </xf>
    <xf numFmtId="0" fontId="1" fillId="0" borderId="0" xfId="1" applyBorder="1"/>
    <xf numFmtId="0" fontId="1" fillId="0" borderId="0" xfId="1" applyBorder="1" applyAlignment="1">
      <alignment horizontal="right"/>
    </xf>
    <xf numFmtId="0" fontId="3" fillId="0" borderId="0" xfId="1" applyFont="1" applyBorder="1" applyAlignment="1">
      <alignment horizontal="left" wrapText="1"/>
    </xf>
    <xf numFmtId="0" fontId="4" fillId="0" borderId="0" xfId="1" applyFont="1" applyBorder="1"/>
    <xf numFmtId="0" fontId="5" fillId="0" borderId="2" xfId="1" applyFont="1" applyBorder="1"/>
    <xf numFmtId="0" fontId="2" fillId="0" borderId="2" xfId="1" applyFont="1" applyBorder="1"/>
    <xf numFmtId="0" fontId="1" fillId="0" borderId="2" xfId="1" applyBorder="1"/>
    <xf numFmtId="0" fontId="1" fillId="0" borderId="0" xfId="1" applyAlignment="1">
      <alignment horizontal="left" vertical="top" wrapText="1"/>
    </xf>
    <xf numFmtId="0" fontId="3" fillId="0" borderId="0" xfId="1" applyFont="1"/>
    <xf numFmtId="0" fontId="6" fillId="0" borderId="0" xfId="1" applyFont="1" applyBorder="1" applyAlignment="1">
      <alignment horizontal="left"/>
    </xf>
    <xf numFmtId="0" fontId="6" fillId="0" borderId="0" xfId="1" applyFont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897190108761485E-2"/>
          <c:y val="0.11248315610033284"/>
          <c:w val="0.94325838788223759"/>
          <c:h val="0.83507393259010942"/>
        </c:manualLayout>
      </c:layout>
      <c:barChart>
        <c:barDir val="col"/>
        <c:grouping val="clustered"/>
        <c:varyColors val="0"/>
        <c:ser>
          <c:idx val="0"/>
          <c:order val="0"/>
          <c:tx>
            <c:v>SOLL Wert</c:v>
          </c:tx>
          <c:spPr>
            <a:gradFill rotWithShape="0">
              <a:gsLst>
                <a:gs pos="0">
                  <a:srgbClr val="92D050"/>
                </a:gs>
                <a:gs pos="52000">
                  <a:srgbClr val="92D050"/>
                </a:gs>
                <a:gs pos="100000">
                  <a:srgbClr val="FF0000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val>
            <c:numRef>
              <c:f>Brennwertnutzen!$I$22</c:f>
              <c:numCache>
                <c:formatCode>General</c:formatCode>
                <c:ptCount val="1"/>
                <c:pt idx="0">
                  <c:v>6.51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B-447E-B014-E843DA39B69B}"/>
            </c:ext>
          </c:extLst>
        </c:ser>
        <c:ser>
          <c:idx val="1"/>
          <c:order val="1"/>
          <c:tx>
            <c:v>IST Wert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Brennwertnutzen!$C$21</c:f>
              <c:numCache>
                <c:formatCode>General</c:formatCode>
                <c:ptCount val="1"/>
                <c:pt idx="0">
                  <c:v>8.5</c:v>
                </c:pt>
              </c:numCache>
            </c:numRef>
          </c:cat>
          <c:val>
            <c:numRef>
              <c:f>Brennwertnutzen!$E$14</c:f>
              <c:numCache>
                <c:formatCode>General</c:formatCode>
                <c:ptCount val="1"/>
                <c:pt idx="0">
                  <c:v>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4B-447E-B014-E843DA39B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831856"/>
        <c:axId val="1"/>
      </c:barChart>
      <c:catAx>
        <c:axId val="1455831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455831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2</xdr:row>
      <xdr:rowOff>28575</xdr:rowOff>
    </xdr:from>
    <xdr:to>
      <xdr:col>11</xdr:col>
      <xdr:colOff>57150</xdr:colOff>
      <xdr:row>17</xdr:row>
      <xdr:rowOff>28575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47675"/>
          <a:ext cx="390525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21</xdr:row>
      <xdr:rowOff>38100</xdr:rowOff>
    </xdr:from>
    <xdr:to>
      <xdr:col>3</xdr:col>
      <xdr:colOff>581025</xdr:colOff>
      <xdr:row>28</xdr:row>
      <xdr:rowOff>104775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209550</xdr:colOff>
      <xdr:row>19</xdr:row>
      <xdr:rowOff>57150</xdr:rowOff>
    </xdr:from>
    <xdr:to>
      <xdr:col>10</xdr:col>
      <xdr:colOff>828675</xdr:colOff>
      <xdr:row>29</xdr:row>
      <xdr:rowOff>2152650</xdr:rowOff>
    </xdr:to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3314700"/>
          <a:ext cx="3667125" cy="428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ennwert%20check%201801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hrkosten"/>
      <sheetName val="Adresse"/>
      <sheetName val="Rechnung"/>
      <sheetName val="Wetter"/>
      <sheetName val="Brennwertnutzen"/>
      <sheetName val="Tabelle7"/>
      <sheetName val="Tabelle4"/>
      <sheetName val="KfW übersicht"/>
      <sheetName val="Entsorgung"/>
      <sheetName val="mindest wärmeschutz"/>
      <sheetName val="Tabelle5"/>
      <sheetName val="Fussboden 2"/>
      <sheetName val="leistung hydraulisch"/>
      <sheetName val="bafa &amp; IFB EB 170627"/>
      <sheetName val="bafa &amp; IFB EB WEG 161126 "/>
      <sheetName val="Fussboden neugraben"/>
      <sheetName val="Fußboden"/>
      <sheetName val="heizung Bafa KfW"/>
      <sheetName val="Fenster"/>
      <sheetName val="kfw HK baubeg 160926"/>
      <sheetName val="kfw Heizung Dach  baubeg 170612"/>
      <sheetName val="kfw Neubau baubeg 160810"/>
      <sheetName val="ETU planer"/>
      <sheetName val="WB übersicht"/>
      <sheetName val="min Fenster"/>
      <sheetName val="leitungen"/>
      <sheetName val="IFB Eizelm"/>
      <sheetName val="kfw"/>
      <sheetName val="uebersicht massnahmen"/>
      <sheetName val="kfw Einzelma TGA"/>
      <sheetName val="KfW Antrag online 160229"/>
      <sheetName val="IFB NWG baubegleitung"/>
      <sheetName val="IFB NWG Baubegehungen (2)"/>
      <sheetName val="kfw Einzelma hüll 160221"/>
      <sheetName val="IfB Einzelma fenster ab5000"/>
      <sheetName val="IfB QS C 160502"/>
      <sheetName val="IfB QS C"/>
      <sheetName val="IFB QS B Baubegehungen"/>
      <sheetName val="hoai"/>
      <sheetName val="AHO 23"/>
      <sheetName val="lp"/>
      <sheetName val="LPH 170326"/>
      <sheetName val="Leistung Rahmen"/>
      <sheetName val="Tabelle1"/>
      <sheetName val="Tabelle3"/>
      <sheetName val="leistungen"/>
      <sheetName val="Kalkulation"/>
      <sheetName val="Hinweis Heizung"/>
      <sheetName val="Zeitplan"/>
      <sheetName val="18205"/>
      <sheetName val="18205 Bedarf"/>
      <sheetName val="EEF Stunden"/>
      <sheetName val="Matrix Risiko"/>
      <sheetName val="Kontakt"/>
      <sheetName val="Tabelle2"/>
      <sheetName val="taupunkt"/>
    </sheetNames>
    <sheetDataSet>
      <sheetData sheetId="0"/>
      <sheetData sheetId="1"/>
      <sheetData sheetId="2"/>
      <sheetData sheetId="3"/>
      <sheetData sheetId="4">
        <row r="14">
          <cell r="E14">
            <v>6.22</v>
          </cell>
        </row>
        <row r="21">
          <cell r="C21">
            <v>8.5</v>
          </cell>
        </row>
        <row r="22">
          <cell r="I22">
            <v>6.51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2"/>
  <sheetViews>
    <sheetView showGridLines="0" tabSelected="1" zoomScaleNormal="100" workbookViewId="0">
      <selection activeCell="B1" sqref="B1:K32"/>
    </sheetView>
  </sheetViews>
  <sheetFormatPr baseColWidth="10" defaultRowHeight="12.75" x14ac:dyDescent="0.2"/>
  <cols>
    <col min="1" max="1" width="11.42578125" style="2" customWidth="1"/>
    <col min="2" max="3" width="11.42578125" style="2"/>
    <col min="4" max="4" width="13.28515625" style="2" bestFit="1" customWidth="1"/>
    <col min="5" max="5" width="17" style="2" customWidth="1"/>
    <col min="6" max="6" width="15.42578125" style="2" customWidth="1"/>
    <col min="7" max="10" width="11.42578125" style="2"/>
    <col min="11" max="11" width="13.5703125" style="2" customWidth="1"/>
    <col min="12" max="256" width="11.42578125" style="2"/>
    <col min="257" max="257" width="11.42578125" style="2" customWidth="1"/>
    <col min="258" max="259" width="11.42578125" style="2"/>
    <col min="260" max="260" width="13.28515625" style="2" bestFit="1" customWidth="1"/>
    <col min="261" max="261" width="17" style="2" customWidth="1"/>
    <col min="262" max="262" width="15.42578125" style="2" customWidth="1"/>
    <col min="263" max="266" width="11.42578125" style="2"/>
    <col min="267" max="267" width="13.5703125" style="2" customWidth="1"/>
    <col min="268" max="512" width="11.42578125" style="2"/>
    <col min="513" max="513" width="11.42578125" style="2" customWidth="1"/>
    <col min="514" max="515" width="11.42578125" style="2"/>
    <col min="516" max="516" width="13.28515625" style="2" bestFit="1" customWidth="1"/>
    <col min="517" max="517" width="17" style="2" customWidth="1"/>
    <col min="518" max="518" width="15.42578125" style="2" customWidth="1"/>
    <col min="519" max="522" width="11.42578125" style="2"/>
    <col min="523" max="523" width="13.5703125" style="2" customWidth="1"/>
    <col min="524" max="768" width="11.42578125" style="2"/>
    <col min="769" max="769" width="11.42578125" style="2" customWidth="1"/>
    <col min="770" max="771" width="11.42578125" style="2"/>
    <col min="772" max="772" width="13.28515625" style="2" bestFit="1" customWidth="1"/>
    <col min="773" max="773" width="17" style="2" customWidth="1"/>
    <col min="774" max="774" width="15.42578125" style="2" customWidth="1"/>
    <col min="775" max="778" width="11.42578125" style="2"/>
    <col min="779" max="779" width="13.5703125" style="2" customWidth="1"/>
    <col min="780" max="1024" width="11.42578125" style="2"/>
    <col min="1025" max="1025" width="11.42578125" style="2" customWidth="1"/>
    <col min="1026" max="1027" width="11.42578125" style="2"/>
    <col min="1028" max="1028" width="13.28515625" style="2" bestFit="1" customWidth="1"/>
    <col min="1029" max="1029" width="17" style="2" customWidth="1"/>
    <col min="1030" max="1030" width="15.42578125" style="2" customWidth="1"/>
    <col min="1031" max="1034" width="11.42578125" style="2"/>
    <col min="1035" max="1035" width="13.5703125" style="2" customWidth="1"/>
    <col min="1036" max="1280" width="11.42578125" style="2"/>
    <col min="1281" max="1281" width="11.42578125" style="2" customWidth="1"/>
    <col min="1282" max="1283" width="11.42578125" style="2"/>
    <col min="1284" max="1284" width="13.28515625" style="2" bestFit="1" customWidth="1"/>
    <col min="1285" max="1285" width="17" style="2" customWidth="1"/>
    <col min="1286" max="1286" width="15.42578125" style="2" customWidth="1"/>
    <col min="1287" max="1290" width="11.42578125" style="2"/>
    <col min="1291" max="1291" width="13.5703125" style="2" customWidth="1"/>
    <col min="1292" max="1536" width="11.42578125" style="2"/>
    <col min="1537" max="1537" width="11.42578125" style="2" customWidth="1"/>
    <col min="1538" max="1539" width="11.42578125" style="2"/>
    <col min="1540" max="1540" width="13.28515625" style="2" bestFit="1" customWidth="1"/>
    <col min="1541" max="1541" width="17" style="2" customWidth="1"/>
    <col min="1542" max="1542" width="15.42578125" style="2" customWidth="1"/>
    <col min="1543" max="1546" width="11.42578125" style="2"/>
    <col min="1547" max="1547" width="13.5703125" style="2" customWidth="1"/>
    <col min="1548" max="1792" width="11.42578125" style="2"/>
    <col min="1793" max="1793" width="11.42578125" style="2" customWidth="1"/>
    <col min="1794" max="1795" width="11.42578125" style="2"/>
    <col min="1796" max="1796" width="13.28515625" style="2" bestFit="1" customWidth="1"/>
    <col min="1797" max="1797" width="17" style="2" customWidth="1"/>
    <col min="1798" max="1798" width="15.42578125" style="2" customWidth="1"/>
    <col min="1799" max="1802" width="11.42578125" style="2"/>
    <col min="1803" max="1803" width="13.5703125" style="2" customWidth="1"/>
    <col min="1804" max="2048" width="11.42578125" style="2"/>
    <col min="2049" max="2049" width="11.42578125" style="2" customWidth="1"/>
    <col min="2050" max="2051" width="11.42578125" style="2"/>
    <col min="2052" max="2052" width="13.28515625" style="2" bestFit="1" customWidth="1"/>
    <col min="2053" max="2053" width="17" style="2" customWidth="1"/>
    <col min="2054" max="2054" width="15.42578125" style="2" customWidth="1"/>
    <col min="2055" max="2058" width="11.42578125" style="2"/>
    <col min="2059" max="2059" width="13.5703125" style="2" customWidth="1"/>
    <col min="2060" max="2304" width="11.42578125" style="2"/>
    <col min="2305" max="2305" width="11.42578125" style="2" customWidth="1"/>
    <col min="2306" max="2307" width="11.42578125" style="2"/>
    <col min="2308" max="2308" width="13.28515625" style="2" bestFit="1" customWidth="1"/>
    <col min="2309" max="2309" width="17" style="2" customWidth="1"/>
    <col min="2310" max="2310" width="15.42578125" style="2" customWidth="1"/>
    <col min="2311" max="2314" width="11.42578125" style="2"/>
    <col min="2315" max="2315" width="13.5703125" style="2" customWidth="1"/>
    <col min="2316" max="2560" width="11.42578125" style="2"/>
    <col min="2561" max="2561" width="11.42578125" style="2" customWidth="1"/>
    <col min="2562" max="2563" width="11.42578125" style="2"/>
    <col min="2564" max="2564" width="13.28515625" style="2" bestFit="1" customWidth="1"/>
    <col min="2565" max="2565" width="17" style="2" customWidth="1"/>
    <col min="2566" max="2566" width="15.42578125" style="2" customWidth="1"/>
    <col min="2567" max="2570" width="11.42578125" style="2"/>
    <col min="2571" max="2571" width="13.5703125" style="2" customWidth="1"/>
    <col min="2572" max="2816" width="11.42578125" style="2"/>
    <col min="2817" max="2817" width="11.42578125" style="2" customWidth="1"/>
    <col min="2818" max="2819" width="11.42578125" style="2"/>
    <col min="2820" max="2820" width="13.28515625" style="2" bestFit="1" customWidth="1"/>
    <col min="2821" max="2821" width="17" style="2" customWidth="1"/>
    <col min="2822" max="2822" width="15.42578125" style="2" customWidth="1"/>
    <col min="2823" max="2826" width="11.42578125" style="2"/>
    <col min="2827" max="2827" width="13.5703125" style="2" customWidth="1"/>
    <col min="2828" max="3072" width="11.42578125" style="2"/>
    <col min="3073" max="3073" width="11.42578125" style="2" customWidth="1"/>
    <col min="3074" max="3075" width="11.42578125" style="2"/>
    <col min="3076" max="3076" width="13.28515625" style="2" bestFit="1" customWidth="1"/>
    <col min="3077" max="3077" width="17" style="2" customWidth="1"/>
    <col min="3078" max="3078" width="15.42578125" style="2" customWidth="1"/>
    <col min="3079" max="3082" width="11.42578125" style="2"/>
    <col min="3083" max="3083" width="13.5703125" style="2" customWidth="1"/>
    <col min="3084" max="3328" width="11.42578125" style="2"/>
    <col min="3329" max="3329" width="11.42578125" style="2" customWidth="1"/>
    <col min="3330" max="3331" width="11.42578125" style="2"/>
    <col min="3332" max="3332" width="13.28515625" style="2" bestFit="1" customWidth="1"/>
    <col min="3333" max="3333" width="17" style="2" customWidth="1"/>
    <col min="3334" max="3334" width="15.42578125" style="2" customWidth="1"/>
    <col min="3335" max="3338" width="11.42578125" style="2"/>
    <col min="3339" max="3339" width="13.5703125" style="2" customWidth="1"/>
    <col min="3340" max="3584" width="11.42578125" style="2"/>
    <col min="3585" max="3585" width="11.42578125" style="2" customWidth="1"/>
    <col min="3586" max="3587" width="11.42578125" style="2"/>
    <col min="3588" max="3588" width="13.28515625" style="2" bestFit="1" customWidth="1"/>
    <col min="3589" max="3589" width="17" style="2" customWidth="1"/>
    <col min="3590" max="3590" width="15.42578125" style="2" customWidth="1"/>
    <col min="3591" max="3594" width="11.42578125" style="2"/>
    <col min="3595" max="3595" width="13.5703125" style="2" customWidth="1"/>
    <col min="3596" max="3840" width="11.42578125" style="2"/>
    <col min="3841" max="3841" width="11.42578125" style="2" customWidth="1"/>
    <col min="3842" max="3843" width="11.42578125" style="2"/>
    <col min="3844" max="3844" width="13.28515625" style="2" bestFit="1" customWidth="1"/>
    <col min="3845" max="3845" width="17" style="2" customWidth="1"/>
    <col min="3846" max="3846" width="15.42578125" style="2" customWidth="1"/>
    <col min="3847" max="3850" width="11.42578125" style="2"/>
    <col min="3851" max="3851" width="13.5703125" style="2" customWidth="1"/>
    <col min="3852" max="4096" width="11.42578125" style="2"/>
    <col min="4097" max="4097" width="11.42578125" style="2" customWidth="1"/>
    <col min="4098" max="4099" width="11.42578125" style="2"/>
    <col min="4100" max="4100" width="13.28515625" style="2" bestFit="1" customWidth="1"/>
    <col min="4101" max="4101" width="17" style="2" customWidth="1"/>
    <col min="4102" max="4102" width="15.42578125" style="2" customWidth="1"/>
    <col min="4103" max="4106" width="11.42578125" style="2"/>
    <col min="4107" max="4107" width="13.5703125" style="2" customWidth="1"/>
    <col min="4108" max="4352" width="11.42578125" style="2"/>
    <col min="4353" max="4353" width="11.42578125" style="2" customWidth="1"/>
    <col min="4354" max="4355" width="11.42578125" style="2"/>
    <col min="4356" max="4356" width="13.28515625" style="2" bestFit="1" customWidth="1"/>
    <col min="4357" max="4357" width="17" style="2" customWidth="1"/>
    <col min="4358" max="4358" width="15.42578125" style="2" customWidth="1"/>
    <col min="4359" max="4362" width="11.42578125" style="2"/>
    <col min="4363" max="4363" width="13.5703125" style="2" customWidth="1"/>
    <col min="4364" max="4608" width="11.42578125" style="2"/>
    <col min="4609" max="4609" width="11.42578125" style="2" customWidth="1"/>
    <col min="4610" max="4611" width="11.42578125" style="2"/>
    <col min="4612" max="4612" width="13.28515625" style="2" bestFit="1" customWidth="1"/>
    <col min="4613" max="4613" width="17" style="2" customWidth="1"/>
    <col min="4614" max="4614" width="15.42578125" style="2" customWidth="1"/>
    <col min="4615" max="4618" width="11.42578125" style="2"/>
    <col min="4619" max="4619" width="13.5703125" style="2" customWidth="1"/>
    <col min="4620" max="4864" width="11.42578125" style="2"/>
    <col min="4865" max="4865" width="11.42578125" style="2" customWidth="1"/>
    <col min="4866" max="4867" width="11.42578125" style="2"/>
    <col min="4868" max="4868" width="13.28515625" style="2" bestFit="1" customWidth="1"/>
    <col min="4869" max="4869" width="17" style="2" customWidth="1"/>
    <col min="4870" max="4870" width="15.42578125" style="2" customWidth="1"/>
    <col min="4871" max="4874" width="11.42578125" style="2"/>
    <col min="4875" max="4875" width="13.5703125" style="2" customWidth="1"/>
    <col min="4876" max="5120" width="11.42578125" style="2"/>
    <col min="5121" max="5121" width="11.42578125" style="2" customWidth="1"/>
    <col min="5122" max="5123" width="11.42578125" style="2"/>
    <col min="5124" max="5124" width="13.28515625" style="2" bestFit="1" customWidth="1"/>
    <col min="5125" max="5125" width="17" style="2" customWidth="1"/>
    <col min="5126" max="5126" width="15.42578125" style="2" customWidth="1"/>
    <col min="5127" max="5130" width="11.42578125" style="2"/>
    <col min="5131" max="5131" width="13.5703125" style="2" customWidth="1"/>
    <col min="5132" max="5376" width="11.42578125" style="2"/>
    <col min="5377" max="5377" width="11.42578125" style="2" customWidth="1"/>
    <col min="5378" max="5379" width="11.42578125" style="2"/>
    <col min="5380" max="5380" width="13.28515625" style="2" bestFit="1" customWidth="1"/>
    <col min="5381" max="5381" width="17" style="2" customWidth="1"/>
    <col min="5382" max="5382" width="15.42578125" style="2" customWidth="1"/>
    <col min="5383" max="5386" width="11.42578125" style="2"/>
    <col min="5387" max="5387" width="13.5703125" style="2" customWidth="1"/>
    <col min="5388" max="5632" width="11.42578125" style="2"/>
    <col min="5633" max="5633" width="11.42578125" style="2" customWidth="1"/>
    <col min="5634" max="5635" width="11.42578125" style="2"/>
    <col min="5636" max="5636" width="13.28515625" style="2" bestFit="1" customWidth="1"/>
    <col min="5637" max="5637" width="17" style="2" customWidth="1"/>
    <col min="5638" max="5638" width="15.42578125" style="2" customWidth="1"/>
    <col min="5639" max="5642" width="11.42578125" style="2"/>
    <col min="5643" max="5643" width="13.5703125" style="2" customWidth="1"/>
    <col min="5644" max="5888" width="11.42578125" style="2"/>
    <col min="5889" max="5889" width="11.42578125" style="2" customWidth="1"/>
    <col min="5890" max="5891" width="11.42578125" style="2"/>
    <col min="5892" max="5892" width="13.28515625" style="2" bestFit="1" customWidth="1"/>
    <col min="5893" max="5893" width="17" style="2" customWidth="1"/>
    <col min="5894" max="5894" width="15.42578125" style="2" customWidth="1"/>
    <col min="5895" max="5898" width="11.42578125" style="2"/>
    <col min="5899" max="5899" width="13.5703125" style="2" customWidth="1"/>
    <col min="5900" max="6144" width="11.42578125" style="2"/>
    <col min="6145" max="6145" width="11.42578125" style="2" customWidth="1"/>
    <col min="6146" max="6147" width="11.42578125" style="2"/>
    <col min="6148" max="6148" width="13.28515625" style="2" bestFit="1" customWidth="1"/>
    <col min="6149" max="6149" width="17" style="2" customWidth="1"/>
    <col min="6150" max="6150" width="15.42578125" style="2" customWidth="1"/>
    <col min="6151" max="6154" width="11.42578125" style="2"/>
    <col min="6155" max="6155" width="13.5703125" style="2" customWidth="1"/>
    <col min="6156" max="6400" width="11.42578125" style="2"/>
    <col min="6401" max="6401" width="11.42578125" style="2" customWidth="1"/>
    <col min="6402" max="6403" width="11.42578125" style="2"/>
    <col min="6404" max="6404" width="13.28515625" style="2" bestFit="1" customWidth="1"/>
    <col min="6405" max="6405" width="17" style="2" customWidth="1"/>
    <col min="6406" max="6406" width="15.42578125" style="2" customWidth="1"/>
    <col min="6407" max="6410" width="11.42578125" style="2"/>
    <col min="6411" max="6411" width="13.5703125" style="2" customWidth="1"/>
    <col min="6412" max="6656" width="11.42578125" style="2"/>
    <col min="6657" max="6657" width="11.42578125" style="2" customWidth="1"/>
    <col min="6658" max="6659" width="11.42578125" style="2"/>
    <col min="6660" max="6660" width="13.28515625" style="2" bestFit="1" customWidth="1"/>
    <col min="6661" max="6661" width="17" style="2" customWidth="1"/>
    <col min="6662" max="6662" width="15.42578125" style="2" customWidth="1"/>
    <col min="6663" max="6666" width="11.42578125" style="2"/>
    <col min="6667" max="6667" width="13.5703125" style="2" customWidth="1"/>
    <col min="6668" max="6912" width="11.42578125" style="2"/>
    <col min="6913" max="6913" width="11.42578125" style="2" customWidth="1"/>
    <col min="6914" max="6915" width="11.42578125" style="2"/>
    <col min="6916" max="6916" width="13.28515625" style="2" bestFit="1" customWidth="1"/>
    <col min="6917" max="6917" width="17" style="2" customWidth="1"/>
    <col min="6918" max="6918" width="15.42578125" style="2" customWidth="1"/>
    <col min="6919" max="6922" width="11.42578125" style="2"/>
    <col min="6923" max="6923" width="13.5703125" style="2" customWidth="1"/>
    <col min="6924" max="7168" width="11.42578125" style="2"/>
    <col min="7169" max="7169" width="11.42578125" style="2" customWidth="1"/>
    <col min="7170" max="7171" width="11.42578125" style="2"/>
    <col min="7172" max="7172" width="13.28515625" style="2" bestFit="1" customWidth="1"/>
    <col min="7173" max="7173" width="17" style="2" customWidth="1"/>
    <col min="7174" max="7174" width="15.42578125" style="2" customWidth="1"/>
    <col min="7175" max="7178" width="11.42578125" style="2"/>
    <col min="7179" max="7179" width="13.5703125" style="2" customWidth="1"/>
    <col min="7180" max="7424" width="11.42578125" style="2"/>
    <col min="7425" max="7425" width="11.42578125" style="2" customWidth="1"/>
    <col min="7426" max="7427" width="11.42578125" style="2"/>
    <col min="7428" max="7428" width="13.28515625" style="2" bestFit="1" customWidth="1"/>
    <col min="7429" max="7429" width="17" style="2" customWidth="1"/>
    <col min="7430" max="7430" width="15.42578125" style="2" customWidth="1"/>
    <col min="7431" max="7434" width="11.42578125" style="2"/>
    <col min="7435" max="7435" width="13.5703125" style="2" customWidth="1"/>
    <col min="7436" max="7680" width="11.42578125" style="2"/>
    <col min="7681" max="7681" width="11.42578125" style="2" customWidth="1"/>
    <col min="7682" max="7683" width="11.42578125" style="2"/>
    <col min="7684" max="7684" width="13.28515625" style="2" bestFit="1" customWidth="1"/>
    <col min="7685" max="7685" width="17" style="2" customWidth="1"/>
    <col min="7686" max="7686" width="15.42578125" style="2" customWidth="1"/>
    <col min="7687" max="7690" width="11.42578125" style="2"/>
    <col min="7691" max="7691" width="13.5703125" style="2" customWidth="1"/>
    <col min="7692" max="7936" width="11.42578125" style="2"/>
    <col min="7937" max="7937" width="11.42578125" style="2" customWidth="1"/>
    <col min="7938" max="7939" width="11.42578125" style="2"/>
    <col min="7940" max="7940" width="13.28515625" style="2" bestFit="1" customWidth="1"/>
    <col min="7941" max="7941" width="17" style="2" customWidth="1"/>
    <col min="7942" max="7942" width="15.42578125" style="2" customWidth="1"/>
    <col min="7943" max="7946" width="11.42578125" style="2"/>
    <col min="7947" max="7947" width="13.5703125" style="2" customWidth="1"/>
    <col min="7948" max="8192" width="11.42578125" style="2"/>
    <col min="8193" max="8193" width="11.42578125" style="2" customWidth="1"/>
    <col min="8194" max="8195" width="11.42578125" style="2"/>
    <col min="8196" max="8196" width="13.28515625" style="2" bestFit="1" customWidth="1"/>
    <col min="8197" max="8197" width="17" style="2" customWidth="1"/>
    <col min="8198" max="8198" width="15.42578125" style="2" customWidth="1"/>
    <col min="8199" max="8202" width="11.42578125" style="2"/>
    <col min="8203" max="8203" width="13.5703125" style="2" customWidth="1"/>
    <col min="8204" max="8448" width="11.42578125" style="2"/>
    <col min="8449" max="8449" width="11.42578125" style="2" customWidth="1"/>
    <col min="8450" max="8451" width="11.42578125" style="2"/>
    <col min="8452" max="8452" width="13.28515625" style="2" bestFit="1" customWidth="1"/>
    <col min="8453" max="8453" width="17" style="2" customWidth="1"/>
    <col min="8454" max="8454" width="15.42578125" style="2" customWidth="1"/>
    <col min="8455" max="8458" width="11.42578125" style="2"/>
    <col min="8459" max="8459" width="13.5703125" style="2" customWidth="1"/>
    <col min="8460" max="8704" width="11.42578125" style="2"/>
    <col min="8705" max="8705" width="11.42578125" style="2" customWidth="1"/>
    <col min="8706" max="8707" width="11.42578125" style="2"/>
    <col min="8708" max="8708" width="13.28515625" style="2" bestFit="1" customWidth="1"/>
    <col min="8709" max="8709" width="17" style="2" customWidth="1"/>
    <col min="8710" max="8710" width="15.42578125" style="2" customWidth="1"/>
    <col min="8711" max="8714" width="11.42578125" style="2"/>
    <col min="8715" max="8715" width="13.5703125" style="2" customWidth="1"/>
    <col min="8716" max="8960" width="11.42578125" style="2"/>
    <col min="8961" max="8961" width="11.42578125" style="2" customWidth="1"/>
    <col min="8962" max="8963" width="11.42578125" style="2"/>
    <col min="8964" max="8964" width="13.28515625" style="2" bestFit="1" customWidth="1"/>
    <col min="8965" max="8965" width="17" style="2" customWidth="1"/>
    <col min="8966" max="8966" width="15.42578125" style="2" customWidth="1"/>
    <col min="8967" max="8970" width="11.42578125" style="2"/>
    <col min="8971" max="8971" width="13.5703125" style="2" customWidth="1"/>
    <col min="8972" max="9216" width="11.42578125" style="2"/>
    <col min="9217" max="9217" width="11.42578125" style="2" customWidth="1"/>
    <col min="9218" max="9219" width="11.42578125" style="2"/>
    <col min="9220" max="9220" width="13.28515625" style="2" bestFit="1" customWidth="1"/>
    <col min="9221" max="9221" width="17" style="2" customWidth="1"/>
    <col min="9222" max="9222" width="15.42578125" style="2" customWidth="1"/>
    <col min="9223" max="9226" width="11.42578125" style="2"/>
    <col min="9227" max="9227" width="13.5703125" style="2" customWidth="1"/>
    <col min="9228" max="9472" width="11.42578125" style="2"/>
    <col min="9473" max="9473" width="11.42578125" style="2" customWidth="1"/>
    <col min="9474" max="9475" width="11.42578125" style="2"/>
    <col min="9476" max="9476" width="13.28515625" style="2" bestFit="1" customWidth="1"/>
    <col min="9477" max="9477" width="17" style="2" customWidth="1"/>
    <col min="9478" max="9478" width="15.42578125" style="2" customWidth="1"/>
    <col min="9479" max="9482" width="11.42578125" style="2"/>
    <col min="9483" max="9483" width="13.5703125" style="2" customWidth="1"/>
    <col min="9484" max="9728" width="11.42578125" style="2"/>
    <col min="9729" max="9729" width="11.42578125" style="2" customWidth="1"/>
    <col min="9730" max="9731" width="11.42578125" style="2"/>
    <col min="9732" max="9732" width="13.28515625" style="2" bestFit="1" customWidth="1"/>
    <col min="9733" max="9733" width="17" style="2" customWidth="1"/>
    <col min="9734" max="9734" width="15.42578125" style="2" customWidth="1"/>
    <col min="9735" max="9738" width="11.42578125" style="2"/>
    <col min="9739" max="9739" width="13.5703125" style="2" customWidth="1"/>
    <col min="9740" max="9984" width="11.42578125" style="2"/>
    <col min="9985" max="9985" width="11.42578125" style="2" customWidth="1"/>
    <col min="9986" max="9987" width="11.42578125" style="2"/>
    <col min="9988" max="9988" width="13.28515625" style="2" bestFit="1" customWidth="1"/>
    <col min="9989" max="9989" width="17" style="2" customWidth="1"/>
    <col min="9990" max="9990" width="15.42578125" style="2" customWidth="1"/>
    <col min="9991" max="9994" width="11.42578125" style="2"/>
    <col min="9995" max="9995" width="13.5703125" style="2" customWidth="1"/>
    <col min="9996" max="10240" width="11.42578125" style="2"/>
    <col min="10241" max="10241" width="11.42578125" style="2" customWidth="1"/>
    <col min="10242" max="10243" width="11.42578125" style="2"/>
    <col min="10244" max="10244" width="13.28515625" style="2" bestFit="1" customWidth="1"/>
    <col min="10245" max="10245" width="17" style="2" customWidth="1"/>
    <col min="10246" max="10246" width="15.42578125" style="2" customWidth="1"/>
    <col min="10247" max="10250" width="11.42578125" style="2"/>
    <col min="10251" max="10251" width="13.5703125" style="2" customWidth="1"/>
    <col min="10252" max="10496" width="11.42578125" style="2"/>
    <col min="10497" max="10497" width="11.42578125" style="2" customWidth="1"/>
    <col min="10498" max="10499" width="11.42578125" style="2"/>
    <col min="10500" max="10500" width="13.28515625" style="2" bestFit="1" customWidth="1"/>
    <col min="10501" max="10501" width="17" style="2" customWidth="1"/>
    <col min="10502" max="10502" width="15.42578125" style="2" customWidth="1"/>
    <col min="10503" max="10506" width="11.42578125" style="2"/>
    <col min="10507" max="10507" width="13.5703125" style="2" customWidth="1"/>
    <col min="10508" max="10752" width="11.42578125" style="2"/>
    <col min="10753" max="10753" width="11.42578125" style="2" customWidth="1"/>
    <col min="10754" max="10755" width="11.42578125" style="2"/>
    <col min="10756" max="10756" width="13.28515625" style="2" bestFit="1" customWidth="1"/>
    <col min="10757" max="10757" width="17" style="2" customWidth="1"/>
    <col min="10758" max="10758" width="15.42578125" style="2" customWidth="1"/>
    <col min="10759" max="10762" width="11.42578125" style="2"/>
    <col min="10763" max="10763" width="13.5703125" style="2" customWidth="1"/>
    <col min="10764" max="11008" width="11.42578125" style="2"/>
    <col min="11009" max="11009" width="11.42578125" style="2" customWidth="1"/>
    <col min="11010" max="11011" width="11.42578125" style="2"/>
    <col min="11012" max="11012" width="13.28515625" style="2" bestFit="1" customWidth="1"/>
    <col min="11013" max="11013" width="17" style="2" customWidth="1"/>
    <col min="11014" max="11014" width="15.42578125" style="2" customWidth="1"/>
    <col min="11015" max="11018" width="11.42578125" style="2"/>
    <col min="11019" max="11019" width="13.5703125" style="2" customWidth="1"/>
    <col min="11020" max="11264" width="11.42578125" style="2"/>
    <col min="11265" max="11265" width="11.42578125" style="2" customWidth="1"/>
    <col min="11266" max="11267" width="11.42578125" style="2"/>
    <col min="11268" max="11268" width="13.28515625" style="2" bestFit="1" customWidth="1"/>
    <col min="11269" max="11269" width="17" style="2" customWidth="1"/>
    <col min="11270" max="11270" width="15.42578125" style="2" customWidth="1"/>
    <col min="11271" max="11274" width="11.42578125" style="2"/>
    <col min="11275" max="11275" width="13.5703125" style="2" customWidth="1"/>
    <col min="11276" max="11520" width="11.42578125" style="2"/>
    <col min="11521" max="11521" width="11.42578125" style="2" customWidth="1"/>
    <col min="11522" max="11523" width="11.42578125" style="2"/>
    <col min="11524" max="11524" width="13.28515625" style="2" bestFit="1" customWidth="1"/>
    <col min="11525" max="11525" width="17" style="2" customWidth="1"/>
    <col min="11526" max="11526" width="15.42578125" style="2" customWidth="1"/>
    <col min="11527" max="11530" width="11.42578125" style="2"/>
    <col min="11531" max="11531" width="13.5703125" style="2" customWidth="1"/>
    <col min="11532" max="11776" width="11.42578125" style="2"/>
    <col min="11777" max="11777" width="11.42578125" style="2" customWidth="1"/>
    <col min="11778" max="11779" width="11.42578125" style="2"/>
    <col min="11780" max="11780" width="13.28515625" style="2" bestFit="1" customWidth="1"/>
    <col min="11781" max="11781" width="17" style="2" customWidth="1"/>
    <col min="11782" max="11782" width="15.42578125" style="2" customWidth="1"/>
    <col min="11783" max="11786" width="11.42578125" style="2"/>
    <col min="11787" max="11787" width="13.5703125" style="2" customWidth="1"/>
    <col min="11788" max="12032" width="11.42578125" style="2"/>
    <col min="12033" max="12033" width="11.42578125" style="2" customWidth="1"/>
    <col min="12034" max="12035" width="11.42578125" style="2"/>
    <col min="12036" max="12036" width="13.28515625" style="2" bestFit="1" customWidth="1"/>
    <col min="12037" max="12037" width="17" style="2" customWidth="1"/>
    <col min="12038" max="12038" width="15.42578125" style="2" customWidth="1"/>
    <col min="12039" max="12042" width="11.42578125" style="2"/>
    <col min="12043" max="12043" width="13.5703125" style="2" customWidth="1"/>
    <col min="12044" max="12288" width="11.42578125" style="2"/>
    <col min="12289" max="12289" width="11.42578125" style="2" customWidth="1"/>
    <col min="12290" max="12291" width="11.42578125" style="2"/>
    <col min="12292" max="12292" width="13.28515625" style="2" bestFit="1" customWidth="1"/>
    <col min="12293" max="12293" width="17" style="2" customWidth="1"/>
    <col min="12294" max="12294" width="15.42578125" style="2" customWidth="1"/>
    <col min="12295" max="12298" width="11.42578125" style="2"/>
    <col min="12299" max="12299" width="13.5703125" style="2" customWidth="1"/>
    <col min="12300" max="12544" width="11.42578125" style="2"/>
    <col min="12545" max="12545" width="11.42578125" style="2" customWidth="1"/>
    <col min="12546" max="12547" width="11.42578125" style="2"/>
    <col min="12548" max="12548" width="13.28515625" style="2" bestFit="1" customWidth="1"/>
    <col min="12549" max="12549" width="17" style="2" customWidth="1"/>
    <col min="12550" max="12550" width="15.42578125" style="2" customWidth="1"/>
    <col min="12551" max="12554" width="11.42578125" style="2"/>
    <col min="12555" max="12555" width="13.5703125" style="2" customWidth="1"/>
    <col min="12556" max="12800" width="11.42578125" style="2"/>
    <col min="12801" max="12801" width="11.42578125" style="2" customWidth="1"/>
    <col min="12802" max="12803" width="11.42578125" style="2"/>
    <col min="12804" max="12804" width="13.28515625" style="2" bestFit="1" customWidth="1"/>
    <col min="12805" max="12805" width="17" style="2" customWidth="1"/>
    <col min="12806" max="12806" width="15.42578125" style="2" customWidth="1"/>
    <col min="12807" max="12810" width="11.42578125" style="2"/>
    <col min="12811" max="12811" width="13.5703125" style="2" customWidth="1"/>
    <col min="12812" max="13056" width="11.42578125" style="2"/>
    <col min="13057" max="13057" width="11.42578125" style="2" customWidth="1"/>
    <col min="13058" max="13059" width="11.42578125" style="2"/>
    <col min="13060" max="13060" width="13.28515625" style="2" bestFit="1" customWidth="1"/>
    <col min="13061" max="13061" width="17" style="2" customWidth="1"/>
    <col min="13062" max="13062" width="15.42578125" style="2" customWidth="1"/>
    <col min="13063" max="13066" width="11.42578125" style="2"/>
    <col min="13067" max="13067" width="13.5703125" style="2" customWidth="1"/>
    <col min="13068" max="13312" width="11.42578125" style="2"/>
    <col min="13313" max="13313" width="11.42578125" style="2" customWidth="1"/>
    <col min="13314" max="13315" width="11.42578125" style="2"/>
    <col min="13316" max="13316" width="13.28515625" style="2" bestFit="1" customWidth="1"/>
    <col min="13317" max="13317" width="17" style="2" customWidth="1"/>
    <col min="13318" max="13318" width="15.42578125" style="2" customWidth="1"/>
    <col min="13319" max="13322" width="11.42578125" style="2"/>
    <col min="13323" max="13323" width="13.5703125" style="2" customWidth="1"/>
    <col min="13324" max="13568" width="11.42578125" style="2"/>
    <col min="13569" max="13569" width="11.42578125" style="2" customWidth="1"/>
    <col min="13570" max="13571" width="11.42578125" style="2"/>
    <col min="13572" max="13572" width="13.28515625" style="2" bestFit="1" customWidth="1"/>
    <col min="13573" max="13573" width="17" style="2" customWidth="1"/>
    <col min="13574" max="13574" width="15.42578125" style="2" customWidth="1"/>
    <col min="13575" max="13578" width="11.42578125" style="2"/>
    <col min="13579" max="13579" width="13.5703125" style="2" customWidth="1"/>
    <col min="13580" max="13824" width="11.42578125" style="2"/>
    <col min="13825" max="13825" width="11.42578125" style="2" customWidth="1"/>
    <col min="13826" max="13827" width="11.42578125" style="2"/>
    <col min="13828" max="13828" width="13.28515625" style="2" bestFit="1" customWidth="1"/>
    <col min="13829" max="13829" width="17" style="2" customWidth="1"/>
    <col min="13830" max="13830" width="15.42578125" style="2" customWidth="1"/>
    <col min="13831" max="13834" width="11.42578125" style="2"/>
    <col min="13835" max="13835" width="13.5703125" style="2" customWidth="1"/>
    <col min="13836" max="14080" width="11.42578125" style="2"/>
    <col min="14081" max="14081" width="11.42578125" style="2" customWidth="1"/>
    <col min="14082" max="14083" width="11.42578125" style="2"/>
    <col min="14084" max="14084" width="13.28515625" style="2" bestFit="1" customWidth="1"/>
    <col min="14085" max="14085" width="17" style="2" customWidth="1"/>
    <col min="14086" max="14086" width="15.42578125" style="2" customWidth="1"/>
    <col min="14087" max="14090" width="11.42578125" style="2"/>
    <col min="14091" max="14091" width="13.5703125" style="2" customWidth="1"/>
    <col min="14092" max="14336" width="11.42578125" style="2"/>
    <col min="14337" max="14337" width="11.42578125" style="2" customWidth="1"/>
    <col min="14338" max="14339" width="11.42578125" style="2"/>
    <col min="14340" max="14340" width="13.28515625" style="2" bestFit="1" customWidth="1"/>
    <col min="14341" max="14341" width="17" style="2" customWidth="1"/>
    <col min="14342" max="14342" width="15.42578125" style="2" customWidth="1"/>
    <col min="14343" max="14346" width="11.42578125" style="2"/>
    <col min="14347" max="14347" width="13.5703125" style="2" customWidth="1"/>
    <col min="14348" max="14592" width="11.42578125" style="2"/>
    <col min="14593" max="14593" width="11.42578125" style="2" customWidth="1"/>
    <col min="14594" max="14595" width="11.42578125" style="2"/>
    <col min="14596" max="14596" width="13.28515625" style="2" bestFit="1" customWidth="1"/>
    <col min="14597" max="14597" width="17" style="2" customWidth="1"/>
    <col min="14598" max="14598" width="15.42578125" style="2" customWidth="1"/>
    <col min="14599" max="14602" width="11.42578125" style="2"/>
    <col min="14603" max="14603" width="13.5703125" style="2" customWidth="1"/>
    <col min="14604" max="14848" width="11.42578125" style="2"/>
    <col min="14849" max="14849" width="11.42578125" style="2" customWidth="1"/>
    <col min="14850" max="14851" width="11.42578125" style="2"/>
    <col min="14852" max="14852" width="13.28515625" style="2" bestFit="1" customWidth="1"/>
    <col min="14853" max="14853" width="17" style="2" customWidth="1"/>
    <col min="14854" max="14854" width="15.42578125" style="2" customWidth="1"/>
    <col min="14855" max="14858" width="11.42578125" style="2"/>
    <col min="14859" max="14859" width="13.5703125" style="2" customWidth="1"/>
    <col min="14860" max="15104" width="11.42578125" style="2"/>
    <col min="15105" max="15105" width="11.42578125" style="2" customWidth="1"/>
    <col min="15106" max="15107" width="11.42578125" style="2"/>
    <col min="15108" max="15108" width="13.28515625" style="2" bestFit="1" customWidth="1"/>
    <col min="15109" max="15109" width="17" style="2" customWidth="1"/>
    <col min="15110" max="15110" width="15.42578125" style="2" customWidth="1"/>
    <col min="15111" max="15114" width="11.42578125" style="2"/>
    <col min="15115" max="15115" width="13.5703125" style="2" customWidth="1"/>
    <col min="15116" max="15360" width="11.42578125" style="2"/>
    <col min="15361" max="15361" width="11.42578125" style="2" customWidth="1"/>
    <col min="15362" max="15363" width="11.42578125" style="2"/>
    <col min="15364" max="15364" width="13.28515625" style="2" bestFit="1" customWidth="1"/>
    <col min="15365" max="15365" width="17" style="2" customWidth="1"/>
    <col min="15366" max="15366" width="15.42578125" style="2" customWidth="1"/>
    <col min="15367" max="15370" width="11.42578125" style="2"/>
    <col min="15371" max="15371" width="13.5703125" style="2" customWidth="1"/>
    <col min="15372" max="15616" width="11.42578125" style="2"/>
    <col min="15617" max="15617" width="11.42578125" style="2" customWidth="1"/>
    <col min="15618" max="15619" width="11.42578125" style="2"/>
    <col min="15620" max="15620" width="13.28515625" style="2" bestFit="1" customWidth="1"/>
    <col min="15621" max="15621" width="17" style="2" customWidth="1"/>
    <col min="15622" max="15622" width="15.42578125" style="2" customWidth="1"/>
    <col min="15623" max="15626" width="11.42578125" style="2"/>
    <col min="15627" max="15627" width="13.5703125" style="2" customWidth="1"/>
    <col min="15628" max="15872" width="11.42578125" style="2"/>
    <col min="15873" max="15873" width="11.42578125" style="2" customWidth="1"/>
    <col min="15874" max="15875" width="11.42578125" style="2"/>
    <col min="15876" max="15876" width="13.28515625" style="2" bestFit="1" customWidth="1"/>
    <col min="15877" max="15877" width="17" style="2" customWidth="1"/>
    <col min="15878" max="15878" width="15.42578125" style="2" customWidth="1"/>
    <col min="15879" max="15882" width="11.42578125" style="2"/>
    <col min="15883" max="15883" width="13.5703125" style="2" customWidth="1"/>
    <col min="15884" max="16128" width="11.42578125" style="2"/>
    <col min="16129" max="16129" width="11.42578125" style="2" customWidth="1"/>
    <col min="16130" max="16131" width="11.42578125" style="2"/>
    <col min="16132" max="16132" width="13.28515625" style="2" bestFit="1" customWidth="1"/>
    <col min="16133" max="16133" width="17" style="2" customWidth="1"/>
    <col min="16134" max="16134" width="15.42578125" style="2" customWidth="1"/>
    <col min="16135" max="16138" width="11.42578125" style="2"/>
    <col min="16139" max="16139" width="13.5703125" style="2" customWidth="1"/>
    <col min="16140" max="16384" width="11.42578125" style="2"/>
  </cols>
  <sheetData>
    <row r="1" spans="2:6" ht="20.25" x14ac:dyDescent="0.3">
      <c r="B1" s="1" t="s">
        <v>0</v>
      </c>
    </row>
    <row r="3" spans="2:6" x14ac:dyDescent="0.2">
      <c r="D3" s="2" t="s">
        <v>1</v>
      </c>
    </row>
    <row r="4" spans="2:6" x14ac:dyDescent="0.2">
      <c r="B4" s="2" t="s">
        <v>2</v>
      </c>
      <c r="D4" s="3">
        <v>43393.423611111109</v>
      </c>
      <c r="E4" s="4"/>
    </row>
    <row r="5" spans="2:6" x14ac:dyDescent="0.2">
      <c r="B5" s="2" t="s">
        <v>3</v>
      </c>
      <c r="D5" s="3">
        <v>43395.777777777781</v>
      </c>
      <c r="E5" s="4"/>
    </row>
    <row r="6" spans="2:6" x14ac:dyDescent="0.2">
      <c r="B6" s="5" t="s">
        <v>4</v>
      </c>
      <c r="C6" s="5"/>
      <c r="D6" s="5"/>
      <c r="E6" s="5">
        <f>(D5-D4)*24</f>
        <v>56.500000000116415</v>
      </c>
      <c r="F6" s="5" t="s">
        <v>5</v>
      </c>
    </row>
    <row r="7" spans="2:6" x14ac:dyDescent="0.2">
      <c r="D7" s="2" t="s">
        <v>6</v>
      </c>
    </row>
    <row r="8" spans="2:6" x14ac:dyDescent="0.2">
      <c r="B8" s="2" t="s">
        <v>2</v>
      </c>
      <c r="D8" s="6">
        <v>42449.110999999997</v>
      </c>
      <c r="E8" s="2" t="s">
        <v>7</v>
      </c>
    </row>
    <row r="9" spans="2:6" x14ac:dyDescent="0.2">
      <c r="B9" s="2" t="s">
        <v>3</v>
      </c>
      <c r="D9" s="6">
        <v>42455.262999999999</v>
      </c>
      <c r="E9" s="2" t="s">
        <v>7</v>
      </c>
    </row>
    <row r="10" spans="2:6" x14ac:dyDescent="0.2">
      <c r="B10" s="5" t="s">
        <v>8</v>
      </c>
      <c r="C10" s="5"/>
      <c r="D10" s="5"/>
      <c r="E10" s="7">
        <f>D9-D8</f>
        <v>6.1520000000018626</v>
      </c>
      <c r="F10" s="5" t="s">
        <v>7</v>
      </c>
    </row>
    <row r="11" spans="2:6" x14ac:dyDescent="0.2">
      <c r="D11" s="2" t="s">
        <v>9</v>
      </c>
    </row>
    <row r="12" spans="2:6" x14ac:dyDescent="0.2">
      <c r="B12" s="2" t="s">
        <v>2</v>
      </c>
      <c r="D12" s="6">
        <v>0.66</v>
      </c>
      <c r="E12" s="2" t="s">
        <v>10</v>
      </c>
    </row>
    <row r="13" spans="2:6" x14ac:dyDescent="0.2">
      <c r="B13" s="2" t="s">
        <v>3</v>
      </c>
      <c r="D13" s="6">
        <v>6.88</v>
      </c>
      <c r="E13" s="2" t="s">
        <v>10</v>
      </c>
    </row>
    <row r="14" spans="2:6" x14ac:dyDescent="0.2">
      <c r="B14" s="8" t="s">
        <v>11</v>
      </c>
      <c r="C14" s="8"/>
      <c r="D14" s="8"/>
      <c r="E14" s="8">
        <f>D13-D12</f>
        <v>6.22</v>
      </c>
      <c r="F14" s="2" t="s">
        <v>12</v>
      </c>
    </row>
    <row r="15" spans="2:6" x14ac:dyDescent="0.2">
      <c r="B15" s="9"/>
      <c r="C15" s="9"/>
      <c r="D15" s="9"/>
      <c r="E15" s="10" t="str">
        <f>CONCATENATE(" Im Idealfall (Laborbedingungen) können ",ROUND(E10*1.6,1)," Liter entstehen",)</f>
        <v xml:space="preserve"> Im Idealfall (Laborbedingungen) können 9,8 Liter entstehen</v>
      </c>
      <c r="F15" s="9"/>
    </row>
    <row r="16" spans="2:6" x14ac:dyDescent="0.2">
      <c r="B16" s="9"/>
      <c r="C16" s="9"/>
      <c r="D16" s="9"/>
      <c r="E16" s="10" t="str">
        <f>CONCATENATE("In der Praxis enstehen max. ",ROUND(E10*8.818*0.12,2)," Liter Kondensat")</f>
        <v>In der Praxis enstehen max. 6,51 Liter Kondensat</v>
      </c>
      <c r="F16" s="9"/>
    </row>
    <row r="17" spans="2:9" ht="19.5" customHeight="1" x14ac:dyDescent="0.2">
      <c r="B17" s="11" t="s">
        <v>13</v>
      </c>
      <c r="C17" s="11"/>
      <c r="D17" s="11"/>
      <c r="E17" s="11"/>
      <c r="F17" s="11"/>
    </row>
    <row r="18" spans="2:9" x14ac:dyDescent="0.2">
      <c r="B18" s="2" t="s">
        <v>14</v>
      </c>
    </row>
    <row r="19" spans="2:9" x14ac:dyDescent="0.2">
      <c r="C19" s="2" t="str">
        <f>CONCATENATE("= 13,5%*(",B14,"/(1,6*",B10,")")</f>
        <v>= 13,5%*(Kondensat /(1,6*Gasmenge)</v>
      </c>
    </row>
    <row r="20" spans="2:9" x14ac:dyDescent="0.2">
      <c r="C20" s="2" t="str">
        <f>CONCATENATE("= 13,5%*(",E14,"/ (1,6*",ROUND(E10,3),"))")</f>
        <v>= 13,5%*(6,22/ (1,6*6,152))</v>
      </c>
    </row>
    <row r="21" spans="2:9" ht="20.25" x14ac:dyDescent="0.3">
      <c r="C21" s="12">
        <f xml:space="preserve"> ROUND(13.5*(E14/(1.6*E10)),1)</f>
        <v>8.5</v>
      </c>
      <c r="D21" s="12" t="str">
        <f>CONCATENATE("% Brennwertnutzen in ",ROUND(E6,0)," Stunden")</f>
        <v>% Brennwertnutzen in 57 Stunden</v>
      </c>
      <c r="I21" s="2">
        <v>13.5</v>
      </c>
    </row>
    <row r="22" spans="2:9" x14ac:dyDescent="0.2">
      <c r="I22" s="2">
        <f>ROUND(E10*8.818*0.12,2)</f>
        <v>6.51</v>
      </c>
    </row>
    <row r="24" spans="2:9" ht="20.25" x14ac:dyDescent="0.3">
      <c r="B24" s="13"/>
      <c r="C24" s="13"/>
      <c r="D24" s="14" t="s">
        <v>15</v>
      </c>
      <c r="E24" s="13"/>
      <c r="F24" s="15"/>
    </row>
    <row r="25" spans="2:9" ht="20.25" x14ac:dyDescent="0.3">
      <c r="B25" s="13"/>
      <c r="C25" s="13"/>
      <c r="D25" s="14" t="s">
        <v>16</v>
      </c>
      <c r="E25" s="13"/>
      <c r="F25" s="15"/>
    </row>
    <row r="26" spans="2:9" ht="20.25" x14ac:dyDescent="0.3">
      <c r="B26" s="13"/>
      <c r="C26" s="13"/>
      <c r="D26" s="14" t="s">
        <v>17</v>
      </c>
      <c r="E26" s="13"/>
      <c r="F26" s="15"/>
    </row>
    <row r="27" spans="2:9" ht="20.25" x14ac:dyDescent="0.3">
      <c r="B27" s="13"/>
      <c r="C27" s="13"/>
      <c r="D27" s="14" t="s">
        <v>18</v>
      </c>
      <c r="E27" s="13"/>
      <c r="F27" s="15"/>
    </row>
    <row r="28" spans="2:9" ht="20.25" x14ac:dyDescent="0.3">
      <c r="B28" s="13"/>
      <c r="C28" s="13"/>
      <c r="D28" s="14" t="s">
        <v>19</v>
      </c>
      <c r="E28" s="13"/>
      <c r="F28" s="15"/>
    </row>
    <row r="29" spans="2:9" x14ac:dyDescent="0.2">
      <c r="B29" s="2" t="s">
        <v>20</v>
      </c>
    </row>
    <row r="30" spans="2:9" ht="183" customHeight="1" x14ac:dyDescent="0.2">
      <c r="B30" s="16" t="s">
        <v>21</v>
      </c>
      <c r="C30" s="16"/>
      <c r="D30" s="16"/>
      <c r="E30" s="16"/>
      <c r="F30" s="16"/>
      <c r="G30" s="17" t="s">
        <v>22</v>
      </c>
    </row>
    <row r="31" spans="2:9" x14ac:dyDescent="0.2">
      <c r="G31" s="18" t="s">
        <v>23</v>
      </c>
    </row>
    <row r="32" spans="2:9" x14ac:dyDescent="0.2">
      <c r="G32" s="19" t="str">
        <f>CONCATENATE(B10," ",ROUND(E10,2),"m³ * 8,818 * 0,12kg/kwh = ",ROUND(E10*8.818*0.12,2)," Liter Kondensat")</f>
        <v>Gasmenge 6,15m³ * 8,818 * 0,12kg/kwh = 6,51 Liter Kondensat</v>
      </c>
    </row>
  </sheetData>
  <mergeCells count="2">
    <mergeCell ref="B17:F17"/>
    <mergeCell ref="B30:F30"/>
  </mergeCells>
  <pageMargins left="0.7" right="0.7" top="0.78740157499999996" bottom="0.78740157499999996" header="0.3" footer="0.3"/>
  <pageSetup paperSize="9" scale="78" orientation="landscape" horizontalDpi="360" verticalDpi="360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Brennwertnutzen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 buero Peters</dc:creator>
  <cp:lastModifiedBy>ing buero Peters</cp:lastModifiedBy>
  <dcterms:created xsi:type="dcterms:W3CDTF">2019-01-21T15:07:33Z</dcterms:created>
  <dcterms:modified xsi:type="dcterms:W3CDTF">2019-01-21T15:08:25Z</dcterms:modified>
</cp:coreProperties>
</file>