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AW Zuschlag Dübel" sheetId="2" r:id="rId1"/>
  </sheets>
  <externalReferences>
    <externalReference r:id="rId2"/>
  </externalReferences>
  <definedNames>
    <definedName name="Country">[1]diverse!$F$4:$F$32</definedName>
    <definedName name="_xlnm.Print_Area" localSheetId="0">'AW Zuschlag Dübel'!$A$1:$H$32</definedName>
    <definedName name="em_1">OFFSET(#REF!,0,0,1,COUNTA(#REF!))</definedName>
    <definedName name="em_2">OFFSET(#REF!,0,0,1,COUNTA(#REF!))</definedName>
    <definedName name="em_3">OFFSET(#REF!,0,0,1,COUNTA(#REF!))</definedName>
    <definedName name="em_4">OFFSET(#REF!,0,0,1,COUNTA(#REF!))</definedName>
    <definedName name="em_5">OFFSET(#REF!,0,0,1,COUNTA(#REF!))</definedName>
    <definedName name="em_6">OFFSET(#REF!,0,0,1,COUNTA(#REF!))</definedName>
    <definedName name="emission_factor">#REF!</definedName>
    <definedName name="energy_type">#REF!</definedName>
    <definedName name="energy_unit">#REF!</definedName>
    <definedName name="lcc_1">OFFSET(#REF!,0,0,1,COUNTA(#REF!))</definedName>
    <definedName name="lcc_annual_aquisition">OFFSET(#REF!,0,0,1,COUNTA(#REF!))</definedName>
    <definedName name="lcc_annual_maintenance">OFFSET(#REF!,0,0,1,COUNTA(#REF!))</definedName>
    <definedName name="lcc_annual_operation">OFFSET(#REF!,0,0,1,COUNTA(#REF!))</definedName>
    <definedName name="lcc_annual_othercosts">OFFSET(#REF!,0,0,1,COUNTA(#REF!))</definedName>
    <definedName name="lcc_annual_remnant">OFFSET(#REF!,0,0,1,COUNTA(#REF!))</definedName>
    <definedName name="lcc_usage_aquisition">OFFSET(#REF!,0,0,1,COUNTA(#REF!))</definedName>
    <definedName name="lcc_usage_maintenance">OFFSET(#REF!,0,0,1,COUNTA(#REF!))</definedName>
    <definedName name="lcc_usage_operation">OFFSET(#REF!,0,0,1,COUNTA(#REF!))</definedName>
    <definedName name="lcc_usage_othercosts">OFFSET(#REF!,0,0,1,COUNTA(#REF!))</definedName>
    <definedName name="lcc_usage_remnant">OFFSET(#REF!,0,0,1,COUNTA(#REF!))</definedName>
    <definedName name="offer_id">OFFSET(#REF!,0,0,1,COUNTA(#REF!))</definedName>
    <definedName name="Products">[1]diverse!$J$5:$J$20</definedName>
    <definedName name="Timerange">[1]diverse!$M$4:$M$29</definedName>
  </definedNames>
  <calcPr calcId="152511"/>
</workbook>
</file>

<file path=xl/calcChain.xml><?xml version="1.0" encoding="utf-8"?>
<calcChain xmlns="http://schemas.openxmlformats.org/spreadsheetml/2006/main">
  <c r="G7" i="2" l="1"/>
  <c r="G8" i="2"/>
  <c r="G9" i="2"/>
  <c r="G10" i="2"/>
  <c r="D24" i="2" l="1"/>
  <c r="G21" i="2"/>
  <c r="G20" i="2"/>
  <c r="G11" i="2"/>
  <c r="G6" i="2"/>
  <c r="G5" i="2"/>
  <c r="G4" i="2"/>
  <c r="G12" i="2" l="1"/>
  <c r="G15" i="2"/>
  <c r="G16" i="2" l="1"/>
  <c r="G26" i="2"/>
  <c r="E26" i="2"/>
  <c r="F27" i="2" l="1"/>
  <c r="D30" i="2"/>
  <c r="D31" i="2" s="1"/>
  <c r="E32" i="2" s="1"/>
  <c r="F30" i="2"/>
  <c r="D27" i="2"/>
  <c r="D28" i="2" l="1"/>
</calcChain>
</file>

<file path=xl/comments1.xml><?xml version="1.0" encoding="utf-8"?>
<comments xmlns="http://schemas.openxmlformats.org/spreadsheetml/2006/main">
  <authors>
    <author>Autor</author>
  </authors>
  <commentList>
    <comment ref="D2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Edelstahl 17 W/(mK);
Stahl 50  W/(mK);
Aluminium 160  W/(mK)</t>
        </r>
      </text>
    </comment>
  </commentList>
</comments>
</file>

<file path=xl/sharedStrings.xml><?xml version="1.0" encoding="utf-8"?>
<sst xmlns="http://schemas.openxmlformats.org/spreadsheetml/2006/main" count="44" uniqueCount="42">
  <si>
    <t>Schicht Nr.</t>
  </si>
  <si>
    <t>Bauteilaufbau (von innen nach außen)</t>
  </si>
  <si>
    <t>d [m]</t>
  </si>
  <si>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[kg/m³]</t>
    </r>
  </si>
  <si>
    <r>
      <rPr>
        <sz val="10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[W/(mK)]</t>
    </r>
  </si>
  <si>
    <r>
      <t>R</t>
    </r>
    <r>
      <rPr>
        <sz val="11"/>
        <color theme="1"/>
        <rFont val="Calibri"/>
        <family val="2"/>
        <scheme val="minor"/>
      </rPr>
      <t xml:space="preserve"> = d / </t>
    </r>
    <r>
      <rPr>
        <sz val="10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
[m²K/W]</t>
    </r>
  </si>
  <si>
    <t>Kalksandstein-MW</t>
  </si>
  <si>
    <r>
      <t>Wärmedurchlasswiderstand vorh R</t>
    </r>
    <r>
      <rPr>
        <b/>
        <sz val="10"/>
        <rFont val="Arial"/>
        <family val="2"/>
      </rPr>
      <t xml:space="preserve"> = </t>
    </r>
    <r>
      <rPr>
        <b/>
        <sz val="10"/>
        <rFont val="Symbol"/>
        <family val="1"/>
        <charset val="2"/>
      </rPr>
      <t xml:space="preserve">S </t>
    </r>
    <r>
      <rPr>
        <b/>
        <sz val="10"/>
        <rFont val="Arial"/>
        <family val="2"/>
      </rPr>
      <t>(d/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>)</t>
    </r>
  </si>
  <si>
    <r>
      <t>Wärmeübergangswiderstand innen R</t>
    </r>
    <r>
      <rPr>
        <vertAlign val="subscript"/>
        <sz val="10"/>
        <rFont val="Arial"/>
        <family val="2"/>
      </rPr>
      <t>si</t>
    </r>
  </si>
  <si>
    <r>
      <t>Wärmeübergangswiderstand außen R</t>
    </r>
    <r>
      <rPr>
        <vertAlign val="subscript"/>
        <sz val="10"/>
        <rFont val="Arial"/>
        <family val="2"/>
      </rPr>
      <t>se</t>
    </r>
  </si>
  <si>
    <r>
      <t>Wärmedurchgangswiderstand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= R</t>
    </r>
    <r>
      <rPr>
        <b/>
        <vertAlign val="subscript"/>
        <sz val="9"/>
        <rFont val="Arial"/>
        <family val="2"/>
      </rPr>
      <t>si</t>
    </r>
    <r>
      <rPr>
        <b/>
        <sz val="9"/>
        <rFont val="Arial"/>
        <family val="2"/>
      </rPr>
      <t>+ vorh R</t>
    </r>
    <r>
      <rPr>
        <b/>
        <sz val="9"/>
        <rFont val="Arial"/>
        <family val="2"/>
      </rPr>
      <t xml:space="preserve"> + R</t>
    </r>
    <r>
      <rPr>
        <b/>
        <vertAlign val="subscript"/>
        <sz val="9"/>
        <rFont val="Arial"/>
        <family val="2"/>
      </rPr>
      <t>se</t>
    </r>
  </si>
  <si>
    <r>
      <t>Wärmedurchgangskoeffizient vorh U = 1 /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[W/(m²K)]</t>
    </r>
  </si>
  <si>
    <t>Korrektur für mechanische Befestigungselemente:</t>
  </si>
  <si>
    <t>Anker:</t>
  </si>
  <si>
    <t>Lambda [W/(mK)]</t>
  </si>
  <si>
    <t>[W/(mK)]</t>
  </si>
  <si>
    <t>(z. B. X5CrNi18-10)[2]</t>
  </si>
  <si>
    <t>http://de.wikipedia.org/wiki/W%C3%A4rmeleitf%C3%A4higkeit</t>
  </si>
  <si>
    <t>Durchmesser</t>
  </si>
  <si>
    <t>mm</t>
  </si>
  <si>
    <t>Anzahl pro m²</t>
  </si>
  <si>
    <t>Stück/m²</t>
  </si>
  <si>
    <t>Mit</t>
  </si>
  <si>
    <r>
      <t>A</t>
    </r>
    <r>
      <rPr>
        <vertAlign val="subscript"/>
        <sz val="10"/>
        <rFont val="Arial"/>
        <family val="2"/>
      </rPr>
      <t>f</t>
    </r>
    <r>
      <rPr>
        <sz val="11"/>
        <color theme="1"/>
        <rFont val="Calibri"/>
        <family val="2"/>
        <scheme val="minor"/>
      </rPr>
      <t xml:space="preserve"> = 3,141 x Durchmesser²/4</t>
    </r>
  </si>
  <si>
    <t>m²</t>
  </si>
  <si>
    <t>wird</t>
  </si>
  <si>
    <r>
      <rPr>
        <sz val="10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0"/>
        <rFont val="Arial"/>
        <family val="2"/>
      </rPr>
      <t>f</t>
    </r>
    <r>
      <rPr>
        <sz val="11"/>
        <color theme="1"/>
        <rFont val="Calibri"/>
        <family val="2"/>
        <scheme val="minor"/>
      </rPr>
      <t xml:space="preserve"> = 0,8 x(l Anker x Af x Anzahl)/d [m]x(R </t>
    </r>
    <r>
      <rPr>
        <sz val="8"/>
        <rFont val="Arial"/>
        <family val="2"/>
      </rPr>
      <t xml:space="preserve">Dämmung </t>
    </r>
    <r>
      <rPr>
        <sz val="11"/>
        <color theme="1"/>
        <rFont val="Calibri"/>
        <family val="2"/>
        <scheme val="minor"/>
      </rPr>
      <t>/ RT)²</t>
    </r>
  </si>
  <si>
    <r>
      <rPr>
        <sz val="10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0"/>
        <rFont val="Arial"/>
        <family val="2"/>
      </rPr>
      <t>f</t>
    </r>
    <r>
      <rPr>
        <sz val="11"/>
        <color theme="1"/>
        <rFont val="Calibri"/>
        <family val="2"/>
        <scheme val="minor"/>
      </rPr>
      <t xml:space="preserve"> = </t>
    </r>
    <r>
      <rPr>
        <sz val="10"/>
        <rFont val="Arial"/>
        <family val="2"/>
      </rPr>
      <t/>
    </r>
  </si>
  <si>
    <t>W/(m² K)</t>
  </si>
  <si>
    <t>Stimmt jetzt 10.03.2015</t>
  </si>
  <si>
    <t>und damit</t>
  </si>
  <si>
    <r>
      <rPr>
        <sz val="10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0"/>
        <rFont val="Arial"/>
        <family val="2"/>
      </rPr>
      <t>f</t>
    </r>
    <r>
      <rPr>
        <sz val="11"/>
        <color theme="1"/>
        <rFont val="Calibri"/>
        <family val="2"/>
        <scheme val="minor"/>
      </rPr>
      <t xml:space="preserve"> / U =</t>
    </r>
  </si>
  <si>
    <t>/</t>
  </si>
  <si>
    <t xml:space="preserve"> &gt; 3 %</t>
  </si>
  <si>
    <t>d.h. es wird eine Korrektur von U erforderlich auf</t>
  </si>
  <si>
    <r>
      <t xml:space="preserve">       U</t>
    </r>
    <r>
      <rPr>
        <vertAlign val="subscript"/>
        <sz val="10"/>
        <rFont val="Arial"/>
        <family val="2"/>
      </rPr>
      <t>corr</t>
    </r>
    <r>
      <rPr>
        <sz val="10"/>
        <rFont val="Arial"/>
        <family val="2"/>
      </rPr>
      <t xml:space="preserve"> = U +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</t>
    </r>
  </si>
  <si>
    <t>+</t>
  </si>
  <si>
    <r>
      <t xml:space="preserve">       U</t>
    </r>
    <r>
      <rPr>
        <vertAlign val="subscript"/>
        <sz val="10"/>
        <rFont val="Arial"/>
        <family val="2"/>
      </rPr>
      <t>corr</t>
    </r>
    <r>
      <rPr>
        <sz val="10"/>
        <rFont val="Arial"/>
        <family val="2"/>
      </rPr>
      <t xml:space="preserve"> =</t>
    </r>
  </si>
  <si>
    <r>
      <rPr>
        <b/>
        <sz val="10"/>
        <rFont val="Symbol"/>
        <family val="1"/>
        <charset val="2"/>
      </rPr>
      <t>®</t>
    </r>
    <r>
      <rPr>
        <b/>
        <sz val="20"/>
        <rFont val="Arial"/>
        <family val="2"/>
      </rPr>
      <t xml:space="preserve"> </t>
    </r>
    <r>
      <rPr>
        <b/>
        <sz val="10"/>
        <rFont val="Arial"/>
        <family val="2"/>
      </rPr>
      <t xml:space="preserve">Auf 2 Dezimalstellen gerundet wird U = </t>
    </r>
  </si>
  <si>
    <t>EPS</t>
  </si>
  <si>
    <t xml:space="preserve"> Wärmedurchgangswiderstände und Wärmedurchgangskoeffizient</t>
  </si>
  <si>
    <t>Putz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</si>
</sst>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/>
    <xf numFmtId="0" fontId="1" fillId="0" borderId="0" xfId="1" applyFont="1" applyFill="1"/>
    <xf numFmtId="0" fontId="3" fillId="0" borderId="0" xfId="1" applyFont="1" applyFill="1"/>
    <xf numFmtId="0" fontId="2" fillId="0" borderId="0" xfId="1" applyFont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0" xfId="1" applyAlignment="1">
      <alignment wrapText="1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2" borderId="1" xfId="1" applyFill="1" applyBorder="1"/>
    <xf numFmtId="164" fontId="1" fillId="2" borderId="1" xfId="1" applyNumberFormat="1" applyFill="1" applyBorder="1"/>
    <xf numFmtId="1" fontId="1" fillId="2" borderId="1" xfId="1" applyNumberFormat="1" applyFill="1" applyBorder="1"/>
    <xf numFmtId="165" fontId="1" fillId="2" borderId="1" xfId="1" applyNumberFormat="1" applyFill="1" applyBorder="1"/>
    <xf numFmtId="165" fontId="1" fillId="0" borderId="1" xfId="1" applyNumberFormat="1" applyBorder="1"/>
    <xf numFmtId="1" fontId="1" fillId="2" borderId="1" xfId="1" quotePrefix="1" applyNumberFormat="1" applyFill="1" applyBorder="1" applyAlignment="1">
      <alignment horizontal="right"/>
    </xf>
    <xf numFmtId="0" fontId="3" fillId="0" borderId="2" xfId="1" applyFont="1" applyBorder="1"/>
    <xf numFmtId="0" fontId="1" fillId="0" borderId="3" xfId="1" applyBorder="1"/>
    <xf numFmtId="0" fontId="1" fillId="0" borderId="2" xfId="1" applyFont="1" applyBorder="1"/>
    <xf numFmtId="2" fontId="1" fillId="2" borderId="1" xfId="1" applyNumberFormat="1" applyFill="1" applyBorder="1"/>
    <xf numFmtId="0" fontId="1" fillId="0" borderId="4" xfId="1" applyFont="1" applyBorder="1"/>
    <xf numFmtId="0" fontId="1" fillId="0" borderId="5" xfId="1" applyBorder="1"/>
    <xf numFmtId="0" fontId="7" fillId="0" borderId="2" xfId="1" applyFont="1" applyBorder="1"/>
    <xf numFmtId="0" fontId="1" fillId="0" borderId="3" xfId="1" applyFont="1" applyBorder="1"/>
    <xf numFmtId="165" fontId="1" fillId="0" borderId="1" xfId="1" applyNumberFormat="1" applyFont="1" applyBorder="1"/>
    <xf numFmtId="165" fontId="3" fillId="0" borderId="1" xfId="1" applyNumberFormat="1" applyFont="1" applyBorder="1"/>
    <xf numFmtId="0" fontId="7" fillId="0" borderId="0" xfId="1" applyFont="1" applyBorder="1"/>
    <xf numFmtId="0" fontId="1" fillId="0" borderId="0" xfId="1" applyBorder="1"/>
    <xf numFmtId="165" fontId="3" fillId="0" borderId="0" xfId="1" applyNumberFormat="1" applyFont="1" applyBorder="1"/>
    <xf numFmtId="0" fontId="3" fillId="3" borderId="0" xfId="1" applyFont="1" applyFill="1"/>
    <xf numFmtId="0" fontId="1" fillId="3" borderId="0" xfId="1" applyFill="1"/>
    <xf numFmtId="0" fontId="1" fillId="3" borderId="0" xfId="1" applyFont="1" applyFill="1"/>
    <xf numFmtId="0" fontId="1" fillId="2" borderId="0" xfId="1" applyFill="1"/>
    <xf numFmtId="0" fontId="9" fillId="0" borderId="0" xfId="1" applyFont="1"/>
    <xf numFmtId="0" fontId="10" fillId="0" borderId="0" xfId="2"/>
    <xf numFmtId="0" fontId="1" fillId="3" borderId="0" xfId="1" applyFill="1" applyAlignment="1"/>
    <xf numFmtId="0" fontId="1" fillId="3" borderId="0" xfId="1" applyFont="1" applyFill="1" applyAlignment="1">
      <alignment horizontal="center"/>
    </xf>
    <xf numFmtId="165" fontId="1" fillId="3" borderId="0" xfId="1" applyNumberFormat="1" applyFill="1" applyAlignment="1">
      <alignment horizontal="left"/>
    </xf>
    <xf numFmtId="10" fontId="1" fillId="3" borderId="0" xfId="1" applyNumberFormat="1" applyFill="1"/>
    <xf numFmtId="165" fontId="1" fillId="3" borderId="0" xfId="1" applyNumberFormat="1" applyFill="1"/>
    <xf numFmtId="0" fontId="1" fillId="3" borderId="0" xfId="1" applyFill="1" applyAlignment="1">
      <alignment horizontal="left"/>
    </xf>
    <xf numFmtId="0" fontId="1" fillId="3" borderId="0" xfId="1" applyFill="1" applyAlignment="1">
      <alignment horizontal="center"/>
    </xf>
  </cellXfs>
  <cellStyles count="3">
    <cellStyle name="Hyperlink 3" xfId="2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656493</xdr:colOff>
      <xdr:row>20</xdr:row>
      <xdr:rowOff>112542</xdr:rowOff>
    </xdr:from>
    <xdr:to>
      <xdr:col>15</xdr:col>
      <xdr:colOff>177605</xdr:colOff>
      <xdr:row>33</xdr:row>
      <xdr:rowOff>100307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193" y="8563122"/>
          <a:ext cx="5068472" cy="267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556260</xdr:colOff>
      <xdr:row>32</xdr:row>
      <xdr:rowOff>129540</xdr:rowOff>
    </xdr:from>
    <xdr:to>
      <xdr:col>17</xdr:col>
      <xdr:colOff>556260</xdr:colOff>
      <xdr:row>48</xdr:row>
      <xdr:rowOff>190499</xdr:rowOff>
    </xdr:to>
    <xdr:pic>
      <xdr:nvPicPr>
        <xdr:cNvPr id="5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041380"/>
          <a:ext cx="475488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896C~1.PET\AppData\Local\Temp\DE_SMART_SPP_LCC_CO2_tool_v1-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leitung"/>
      <sheetName val="Hauptseite"/>
      <sheetName val="LCC_Diagramme"/>
      <sheetName val="CO2_Diagramme"/>
      <sheetName val="Angebotsbewertung"/>
      <sheetName val="Umrechnungsfaktoren"/>
      <sheetName val="Glossar"/>
      <sheetName val="Emissionsfaktoren"/>
      <sheetName val="Regelmäßige Investitionen"/>
      <sheetName val="Betrieb"/>
      <sheetName val="Wartung"/>
      <sheetName val="CO2"/>
      <sheetName val="Jährliche LCC-Berechnung"/>
      <sheetName val="calc_CO2"/>
      <sheetName val="diverse"/>
      <sheetName val="MemoQ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F4" t="str">
            <v>[AUSWÄHLEN]</v>
          </cell>
          <cell r="M4" t="str">
            <v>keine Angabe</v>
          </cell>
        </row>
        <row r="5">
          <cell r="F5" t="str">
            <v>Belgien</v>
          </cell>
          <cell r="J5" t="str">
            <v>k.A.</v>
          </cell>
          <cell r="M5">
            <v>1</v>
          </cell>
        </row>
        <row r="6">
          <cell r="F6" t="str">
            <v>Bulgarien</v>
          </cell>
          <cell r="J6" t="str">
            <v>Produkt A</v>
          </cell>
          <cell r="M6">
            <v>2</v>
          </cell>
        </row>
        <row r="7">
          <cell r="F7" t="str">
            <v>Dänemark</v>
          </cell>
          <cell r="J7" t="str">
            <v>Produkt B</v>
          </cell>
          <cell r="M7">
            <v>3</v>
          </cell>
        </row>
        <row r="8">
          <cell r="F8" t="str">
            <v>Deutschland</v>
          </cell>
          <cell r="J8" t="str">
            <v>Produkt C</v>
          </cell>
          <cell r="M8">
            <v>4</v>
          </cell>
        </row>
        <row r="9">
          <cell r="F9" t="str">
            <v>Estland</v>
          </cell>
          <cell r="J9" t="str">
            <v>Produkt D</v>
          </cell>
          <cell r="M9">
            <v>5</v>
          </cell>
        </row>
        <row r="10">
          <cell r="F10" t="str">
            <v>Finnland</v>
          </cell>
          <cell r="J10" t="str">
            <v>Produkt E</v>
          </cell>
          <cell r="M10">
            <v>6</v>
          </cell>
        </row>
        <row r="11">
          <cell r="F11" t="str">
            <v>Frankreich</v>
          </cell>
          <cell r="J11" t="str">
            <v>Produkt F</v>
          </cell>
          <cell r="M11">
            <v>7</v>
          </cell>
        </row>
        <row r="12">
          <cell r="F12" t="str">
            <v>Griechenland</v>
          </cell>
          <cell r="J12" t="str">
            <v>Produkt G</v>
          </cell>
          <cell r="M12">
            <v>8</v>
          </cell>
        </row>
        <row r="13">
          <cell r="F13" t="str">
            <v>Irland</v>
          </cell>
          <cell r="J13" t="str">
            <v>Produkt H</v>
          </cell>
          <cell r="M13">
            <v>9</v>
          </cell>
        </row>
        <row r="14">
          <cell r="F14" t="str">
            <v>Italien</v>
          </cell>
          <cell r="J14" t="str">
            <v>Produkt I</v>
          </cell>
          <cell r="M14">
            <v>10</v>
          </cell>
        </row>
        <row r="15">
          <cell r="F15" t="str">
            <v>Lettland</v>
          </cell>
          <cell r="J15" t="str">
            <v>Produkt J</v>
          </cell>
          <cell r="M15">
            <v>11</v>
          </cell>
        </row>
        <row r="16">
          <cell r="F16" t="str">
            <v>Litauen</v>
          </cell>
          <cell r="J16" t="str">
            <v>Produkt K</v>
          </cell>
          <cell r="M16">
            <v>12</v>
          </cell>
        </row>
        <row r="17">
          <cell r="F17" t="str">
            <v>Luxemburg</v>
          </cell>
          <cell r="J17" t="str">
            <v>Produkt L</v>
          </cell>
          <cell r="M17">
            <v>13</v>
          </cell>
        </row>
        <row r="18">
          <cell r="F18" t="str">
            <v>Malta</v>
          </cell>
          <cell r="J18" t="str">
            <v>Produkt M</v>
          </cell>
          <cell r="M18">
            <v>14</v>
          </cell>
        </row>
        <row r="19">
          <cell r="F19" t="str">
            <v>Niederlande</v>
          </cell>
          <cell r="J19" t="str">
            <v>Produkt N</v>
          </cell>
          <cell r="M19">
            <v>15</v>
          </cell>
        </row>
        <row r="20">
          <cell r="F20" t="str">
            <v>Österreich</v>
          </cell>
          <cell r="J20" t="str">
            <v>Produkt O</v>
          </cell>
          <cell r="M20">
            <v>16</v>
          </cell>
        </row>
        <row r="21">
          <cell r="F21" t="str">
            <v>Polen</v>
          </cell>
          <cell r="M21">
            <v>17</v>
          </cell>
        </row>
        <row r="22">
          <cell r="F22" t="str">
            <v>Portugal</v>
          </cell>
          <cell r="M22">
            <v>18</v>
          </cell>
        </row>
        <row r="23">
          <cell r="F23" t="str">
            <v>Rumänien</v>
          </cell>
          <cell r="M23">
            <v>19</v>
          </cell>
        </row>
        <row r="24">
          <cell r="F24" t="str">
            <v>Schweden</v>
          </cell>
          <cell r="M24">
            <v>20</v>
          </cell>
        </row>
        <row r="25">
          <cell r="F25" t="str">
            <v>Slowakei</v>
          </cell>
          <cell r="M25">
            <v>21</v>
          </cell>
        </row>
        <row r="26">
          <cell r="F26" t="str">
            <v>Slowenien</v>
          </cell>
          <cell r="M26">
            <v>22</v>
          </cell>
        </row>
        <row r="27">
          <cell r="F27" t="str">
            <v>Spanien</v>
          </cell>
          <cell r="M27">
            <v>23</v>
          </cell>
        </row>
        <row r="28">
          <cell r="F28" t="str">
            <v>Tschechische Republik</v>
          </cell>
          <cell r="M28">
            <v>24</v>
          </cell>
        </row>
        <row r="29">
          <cell r="F29" t="str">
            <v>Ungarn</v>
          </cell>
          <cell r="M29">
            <v>25</v>
          </cell>
        </row>
        <row r="30">
          <cell r="F30" t="str">
            <v>Vereinigtes Königreich</v>
          </cell>
        </row>
        <row r="31">
          <cell r="F31" t="str">
            <v>Zypern</v>
          </cell>
        </row>
        <row r="32">
          <cell r="F32" t="str">
            <v>Anderes Land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.wikipedia.org/wiki/W%C3%A4rmeleitf%C3%A4higke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104" zoomScaleNormal="85" workbookViewId="0">
      <selection activeCell="I34" sqref="I34"/>
    </sheetView>
  </sheetViews>
  <sheetFormatPr baseColWidth="10" defaultRowHeight="15.5" x14ac:dyDescent="0.35"/>
  <cols>
    <col min="1" max="1" width="2.453125" style="10" customWidth="1"/>
    <col min="2" max="2" width="7.36328125" style="3" customWidth="1"/>
    <col min="3" max="3" width="24" style="3" customWidth="1"/>
    <col min="4" max="4" width="9" style="3" bestFit="1" customWidth="1"/>
    <col min="5" max="5" width="8" style="3" customWidth="1"/>
    <col min="6" max="6" width="8.453125" style="3" customWidth="1"/>
    <col min="7" max="7" width="10" style="3" customWidth="1"/>
    <col min="8" max="8" width="12.453125" style="3" bestFit="1" customWidth="1"/>
    <col min="9" max="256" width="11.54296875" style="3"/>
    <col min="257" max="257" width="2.453125" style="3" customWidth="1"/>
    <col min="258" max="258" width="7.36328125" style="3" customWidth="1"/>
    <col min="259" max="259" width="24" style="3" customWidth="1"/>
    <col min="260" max="260" width="9" style="3" bestFit="1" customWidth="1"/>
    <col min="261" max="261" width="8" style="3" customWidth="1"/>
    <col min="262" max="262" width="8.453125" style="3" customWidth="1"/>
    <col min="263" max="263" width="10" style="3" customWidth="1"/>
    <col min="264" max="264" width="12.453125" style="3" bestFit="1" customWidth="1"/>
    <col min="265" max="512" width="11.54296875" style="3"/>
    <col min="513" max="513" width="2.453125" style="3" customWidth="1"/>
    <col min="514" max="514" width="7.36328125" style="3" customWidth="1"/>
    <col min="515" max="515" width="24" style="3" customWidth="1"/>
    <col min="516" max="516" width="9" style="3" bestFit="1" customWidth="1"/>
    <col min="517" max="517" width="8" style="3" customWidth="1"/>
    <col min="518" max="518" width="8.453125" style="3" customWidth="1"/>
    <col min="519" max="519" width="10" style="3" customWidth="1"/>
    <col min="520" max="520" width="12.453125" style="3" bestFit="1" customWidth="1"/>
    <col min="521" max="768" width="11.54296875" style="3"/>
    <col min="769" max="769" width="2.453125" style="3" customWidth="1"/>
    <col min="770" max="770" width="7.36328125" style="3" customWidth="1"/>
    <col min="771" max="771" width="24" style="3" customWidth="1"/>
    <col min="772" max="772" width="9" style="3" bestFit="1" customWidth="1"/>
    <col min="773" max="773" width="8" style="3" customWidth="1"/>
    <col min="774" max="774" width="8.453125" style="3" customWidth="1"/>
    <col min="775" max="775" width="10" style="3" customWidth="1"/>
    <col min="776" max="776" width="12.453125" style="3" bestFit="1" customWidth="1"/>
    <col min="777" max="1024" width="11.54296875" style="3"/>
    <col min="1025" max="1025" width="2.453125" style="3" customWidth="1"/>
    <col min="1026" max="1026" width="7.36328125" style="3" customWidth="1"/>
    <col min="1027" max="1027" width="24" style="3" customWidth="1"/>
    <col min="1028" max="1028" width="9" style="3" bestFit="1" customWidth="1"/>
    <col min="1029" max="1029" width="8" style="3" customWidth="1"/>
    <col min="1030" max="1030" width="8.453125" style="3" customWidth="1"/>
    <col min="1031" max="1031" width="10" style="3" customWidth="1"/>
    <col min="1032" max="1032" width="12.453125" style="3" bestFit="1" customWidth="1"/>
    <col min="1033" max="1280" width="11.54296875" style="3"/>
    <col min="1281" max="1281" width="2.453125" style="3" customWidth="1"/>
    <col min="1282" max="1282" width="7.36328125" style="3" customWidth="1"/>
    <col min="1283" max="1283" width="24" style="3" customWidth="1"/>
    <col min="1284" max="1284" width="9" style="3" bestFit="1" customWidth="1"/>
    <col min="1285" max="1285" width="8" style="3" customWidth="1"/>
    <col min="1286" max="1286" width="8.453125" style="3" customWidth="1"/>
    <col min="1287" max="1287" width="10" style="3" customWidth="1"/>
    <col min="1288" max="1288" width="12.453125" style="3" bestFit="1" customWidth="1"/>
    <col min="1289" max="1536" width="11.54296875" style="3"/>
    <col min="1537" max="1537" width="2.453125" style="3" customWidth="1"/>
    <col min="1538" max="1538" width="7.36328125" style="3" customWidth="1"/>
    <col min="1539" max="1539" width="24" style="3" customWidth="1"/>
    <col min="1540" max="1540" width="9" style="3" bestFit="1" customWidth="1"/>
    <col min="1541" max="1541" width="8" style="3" customWidth="1"/>
    <col min="1542" max="1542" width="8.453125" style="3" customWidth="1"/>
    <col min="1543" max="1543" width="10" style="3" customWidth="1"/>
    <col min="1544" max="1544" width="12.453125" style="3" bestFit="1" customWidth="1"/>
    <col min="1545" max="1792" width="11.54296875" style="3"/>
    <col min="1793" max="1793" width="2.453125" style="3" customWidth="1"/>
    <col min="1794" max="1794" width="7.36328125" style="3" customWidth="1"/>
    <col min="1795" max="1795" width="24" style="3" customWidth="1"/>
    <col min="1796" max="1796" width="9" style="3" bestFit="1" customWidth="1"/>
    <col min="1797" max="1797" width="8" style="3" customWidth="1"/>
    <col min="1798" max="1798" width="8.453125" style="3" customWidth="1"/>
    <col min="1799" max="1799" width="10" style="3" customWidth="1"/>
    <col min="1800" max="1800" width="12.453125" style="3" bestFit="1" customWidth="1"/>
    <col min="1801" max="2048" width="11.54296875" style="3"/>
    <col min="2049" max="2049" width="2.453125" style="3" customWidth="1"/>
    <col min="2050" max="2050" width="7.36328125" style="3" customWidth="1"/>
    <col min="2051" max="2051" width="24" style="3" customWidth="1"/>
    <col min="2052" max="2052" width="9" style="3" bestFit="1" customWidth="1"/>
    <col min="2053" max="2053" width="8" style="3" customWidth="1"/>
    <col min="2054" max="2054" width="8.453125" style="3" customWidth="1"/>
    <col min="2055" max="2055" width="10" style="3" customWidth="1"/>
    <col min="2056" max="2056" width="12.453125" style="3" bestFit="1" customWidth="1"/>
    <col min="2057" max="2304" width="11.54296875" style="3"/>
    <col min="2305" max="2305" width="2.453125" style="3" customWidth="1"/>
    <col min="2306" max="2306" width="7.36328125" style="3" customWidth="1"/>
    <col min="2307" max="2307" width="24" style="3" customWidth="1"/>
    <col min="2308" max="2308" width="9" style="3" bestFit="1" customWidth="1"/>
    <col min="2309" max="2309" width="8" style="3" customWidth="1"/>
    <col min="2310" max="2310" width="8.453125" style="3" customWidth="1"/>
    <col min="2311" max="2311" width="10" style="3" customWidth="1"/>
    <col min="2312" max="2312" width="12.453125" style="3" bestFit="1" customWidth="1"/>
    <col min="2313" max="2560" width="11.54296875" style="3"/>
    <col min="2561" max="2561" width="2.453125" style="3" customWidth="1"/>
    <col min="2562" max="2562" width="7.36328125" style="3" customWidth="1"/>
    <col min="2563" max="2563" width="24" style="3" customWidth="1"/>
    <col min="2564" max="2564" width="9" style="3" bestFit="1" customWidth="1"/>
    <col min="2565" max="2565" width="8" style="3" customWidth="1"/>
    <col min="2566" max="2566" width="8.453125" style="3" customWidth="1"/>
    <col min="2567" max="2567" width="10" style="3" customWidth="1"/>
    <col min="2568" max="2568" width="12.453125" style="3" bestFit="1" customWidth="1"/>
    <col min="2569" max="2816" width="11.54296875" style="3"/>
    <col min="2817" max="2817" width="2.453125" style="3" customWidth="1"/>
    <col min="2818" max="2818" width="7.36328125" style="3" customWidth="1"/>
    <col min="2819" max="2819" width="24" style="3" customWidth="1"/>
    <col min="2820" max="2820" width="9" style="3" bestFit="1" customWidth="1"/>
    <col min="2821" max="2821" width="8" style="3" customWidth="1"/>
    <col min="2822" max="2822" width="8.453125" style="3" customWidth="1"/>
    <col min="2823" max="2823" width="10" style="3" customWidth="1"/>
    <col min="2824" max="2824" width="12.453125" style="3" bestFit="1" customWidth="1"/>
    <col min="2825" max="3072" width="11.54296875" style="3"/>
    <col min="3073" max="3073" width="2.453125" style="3" customWidth="1"/>
    <col min="3074" max="3074" width="7.36328125" style="3" customWidth="1"/>
    <col min="3075" max="3075" width="24" style="3" customWidth="1"/>
    <col min="3076" max="3076" width="9" style="3" bestFit="1" customWidth="1"/>
    <col min="3077" max="3077" width="8" style="3" customWidth="1"/>
    <col min="3078" max="3078" width="8.453125" style="3" customWidth="1"/>
    <col min="3079" max="3079" width="10" style="3" customWidth="1"/>
    <col min="3080" max="3080" width="12.453125" style="3" bestFit="1" customWidth="1"/>
    <col min="3081" max="3328" width="11.54296875" style="3"/>
    <col min="3329" max="3329" width="2.453125" style="3" customWidth="1"/>
    <col min="3330" max="3330" width="7.36328125" style="3" customWidth="1"/>
    <col min="3331" max="3331" width="24" style="3" customWidth="1"/>
    <col min="3332" max="3332" width="9" style="3" bestFit="1" customWidth="1"/>
    <col min="3333" max="3333" width="8" style="3" customWidth="1"/>
    <col min="3334" max="3334" width="8.453125" style="3" customWidth="1"/>
    <col min="3335" max="3335" width="10" style="3" customWidth="1"/>
    <col min="3336" max="3336" width="12.453125" style="3" bestFit="1" customWidth="1"/>
    <col min="3337" max="3584" width="11.54296875" style="3"/>
    <col min="3585" max="3585" width="2.453125" style="3" customWidth="1"/>
    <col min="3586" max="3586" width="7.36328125" style="3" customWidth="1"/>
    <col min="3587" max="3587" width="24" style="3" customWidth="1"/>
    <col min="3588" max="3588" width="9" style="3" bestFit="1" customWidth="1"/>
    <col min="3589" max="3589" width="8" style="3" customWidth="1"/>
    <col min="3590" max="3590" width="8.453125" style="3" customWidth="1"/>
    <col min="3591" max="3591" width="10" style="3" customWidth="1"/>
    <col min="3592" max="3592" width="12.453125" style="3" bestFit="1" customWidth="1"/>
    <col min="3593" max="3840" width="11.54296875" style="3"/>
    <col min="3841" max="3841" width="2.453125" style="3" customWidth="1"/>
    <col min="3842" max="3842" width="7.36328125" style="3" customWidth="1"/>
    <col min="3843" max="3843" width="24" style="3" customWidth="1"/>
    <col min="3844" max="3844" width="9" style="3" bestFit="1" customWidth="1"/>
    <col min="3845" max="3845" width="8" style="3" customWidth="1"/>
    <col min="3846" max="3846" width="8.453125" style="3" customWidth="1"/>
    <col min="3847" max="3847" width="10" style="3" customWidth="1"/>
    <col min="3848" max="3848" width="12.453125" style="3" bestFit="1" customWidth="1"/>
    <col min="3849" max="4096" width="11.54296875" style="3"/>
    <col min="4097" max="4097" width="2.453125" style="3" customWidth="1"/>
    <col min="4098" max="4098" width="7.36328125" style="3" customWidth="1"/>
    <col min="4099" max="4099" width="24" style="3" customWidth="1"/>
    <col min="4100" max="4100" width="9" style="3" bestFit="1" customWidth="1"/>
    <col min="4101" max="4101" width="8" style="3" customWidth="1"/>
    <col min="4102" max="4102" width="8.453125" style="3" customWidth="1"/>
    <col min="4103" max="4103" width="10" style="3" customWidth="1"/>
    <col min="4104" max="4104" width="12.453125" style="3" bestFit="1" customWidth="1"/>
    <col min="4105" max="4352" width="11.54296875" style="3"/>
    <col min="4353" max="4353" width="2.453125" style="3" customWidth="1"/>
    <col min="4354" max="4354" width="7.36328125" style="3" customWidth="1"/>
    <col min="4355" max="4355" width="24" style="3" customWidth="1"/>
    <col min="4356" max="4356" width="9" style="3" bestFit="1" customWidth="1"/>
    <col min="4357" max="4357" width="8" style="3" customWidth="1"/>
    <col min="4358" max="4358" width="8.453125" style="3" customWidth="1"/>
    <col min="4359" max="4359" width="10" style="3" customWidth="1"/>
    <col min="4360" max="4360" width="12.453125" style="3" bestFit="1" customWidth="1"/>
    <col min="4361" max="4608" width="11.54296875" style="3"/>
    <col min="4609" max="4609" width="2.453125" style="3" customWidth="1"/>
    <col min="4610" max="4610" width="7.36328125" style="3" customWidth="1"/>
    <col min="4611" max="4611" width="24" style="3" customWidth="1"/>
    <col min="4612" max="4612" width="9" style="3" bestFit="1" customWidth="1"/>
    <col min="4613" max="4613" width="8" style="3" customWidth="1"/>
    <col min="4614" max="4614" width="8.453125" style="3" customWidth="1"/>
    <col min="4615" max="4615" width="10" style="3" customWidth="1"/>
    <col min="4616" max="4616" width="12.453125" style="3" bestFit="1" customWidth="1"/>
    <col min="4617" max="4864" width="11.54296875" style="3"/>
    <col min="4865" max="4865" width="2.453125" style="3" customWidth="1"/>
    <col min="4866" max="4866" width="7.36328125" style="3" customWidth="1"/>
    <col min="4867" max="4867" width="24" style="3" customWidth="1"/>
    <col min="4868" max="4868" width="9" style="3" bestFit="1" customWidth="1"/>
    <col min="4869" max="4869" width="8" style="3" customWidth="1"/>
    <col min="4870" max="4870" width="8.453125" style="3" customWidth="1"/>
    <col min="4871" max="4871" width="10" style="3" customWidth="1"/>
    <col min="4872" max="4872" width="12.453125" style="3" bestFit="1" customWidth="1"/>
    <col min="4873" max="5120" width="11.54296875" style="3"/>
    <col min="5121" max="5121" width="2.453125" style="3" customWidth="1"/>
    <col min="5122" max="5122" width="7.36328125" style="3" customWidth="1"/>
    <col min="5123" max="5123" width="24" style="3" customWidth="1"/>
    <col min="5124" max="5124" width="9" style="3" bestFit="1" customWidth="1"/>
    <col min="5125" max="5125" width="8" style="3" customWidth="1"/>
    <col min="5126" max="5126" width="8.453125" style="3" customWidth="1"/>
    <col min="5127" max="5127" width="10" style="3" customWidth="1"/>
    <col min="5128" max="5128" width="12.453125" style="3" bestFit="1" customWidth="1"/>
    <col min="5129" max="5376" width="11.54296875" style="3"/>
    <col min="5377" max="5377" width="2.453125" style="3" customWidth="1"/>
    <col min="5378" max="5378" width="7.36328125" style="3" customWidth="1"/>
    <col min="5379" max="5379" width="24" style="3" customWidth="1"/>
    <col min="5380" max="5380" width="9" style="3" bestFit="1" customWidth="1"/>
    <col min="5381" max="5381" width="8" style="3" customWidth="1"/>
    <col min="5382" max="5382" width="8.453125" style="3" customWidth="1"/>
    <col min="5383" max="5383" width="10" style="3" customWidth="1"/>
    <col min="5384" max="5384" width="12.453125" style="3" bestFit="1" customWidth="1"/>
    <col min="5385" max="5632" width="11.54296875" style="3"/>
    <col min="5633" max="5633" width="2.453125" style="3" customWidth="1"/>
    <col min="5634" max="5634" width="7.36328125" style="3" customWidth="1"/>
    <col min="5635" max="5635" width="24" style="3" customWidth="1"/>
    <col min="5636" max="5636" width="9" style="3" bestFit="1" customWidth="1"/>
    <col min="5637" max="5637" width="8" style="3" customWidth="1"/>
    <col min="5638" max="5638" width="8.453125" style="3" customWidth="1"/>
    <col min="5639" max="5639" width="10" style="3" customWidth="1"/>
    <col min="5640" max="5640" width="12.453125" style="3" bestFit="1" customWidth="1"/>
    <col min="5641" max="5888" width="11.54296875" style="3"/>
    <col min="5889" max="5889" width="2.453125" style="3" customWidth="1"/>
    <col min="5890" max="5890" width="7.36328125" style="3" customWidth="1"/>
    <col min="5891" max="5891" width="24" style="3" customWidth="1"/>
    <col min="5892" max="5892" width="9" style="3" bestFit="1" customWidth="1"/>
    <col min="5893" max="5893" width="8" style="3" customWidth="1"/>
    <col min="5894" max="5894" width="8.453125" style="3" customWidth="1"/>
    <col min="5895" max="5895" width="10" style="3" customWidth="1"/>
    <col min="5896" max="5896" width="12.453125" style="3" bestFit="1" customWidth="1"/>
    <col min="5897" max="6144" width="11.54296875" style="3"/>
    <col min="6145" max="6145" width="2.453125" style="3" customWidth="1"/>
    <col min="6146" max="6146" width="7.36328125" style="3" customWidth="1"/>
    <col min="6147" max="6147" width="24" style="3" customWidth="1"/>
    <col min="6148" max="6148" width="9" style="3" bestFit="1" customWidth="1"/>
    <col min="6149" max="6149" width="8" style="3" customWidth="1"/>
    <col min="6150" max="6150" width="8.453125" style="3" customWidth="1"/>
    <col min="6151" max="6151" width="10" style="3" customWidth="1"/>
    <col min="6152" max="6152" width="12.453125" style="3" bestFit="1" customWidth="1"/>
    <col min="6153" max="6400" width="11.54296875" style="3"/>
    <col min="6401" max="6401" width="2.453125" style="3" customWidth="1"/>
    <col min="6402" max="6402" width="7.36328125" style="3" customWidth="1"/>
    <col min="6403" max="6403" width="24" style="3" customWidth="1"/>
    <col min="6404" max="6404" width="9" style="3" bestFit="1" customWidth="1"/>
    <col min="6405" max="6405" width="8" style="3" customWidth="1"/>
    <col min="6406" max="6406" width="8.453125" style="3" customWidth="1"/>
    <col min="6407" max="6407" width="10" style="3" customWidth="1"/>
    <col min="6408" max="6408" width="12.453125" style="3" bestFit="1" customWidth="1"/>
    <col min="6409" max="6656" width="11.54296875" style="3"/>
    <col min="6657" max="6657" width="2.453125" style="3" customWidth="1"/>
    <col min="6658" max="6658" width="7.36328125" style="3" customWidth="1"/>
    <col min="6659" max="6659" width="24" style="3" customWidth="1"/>
    <col min="6660" max="6660" width="9" style="3" bestFit="1" customWidth="1"/>
    <col min="6661" max="6661" width="8" style="3" customWidth="1"/>
    <col min="6662" max="6662" width="8.453125" style="3" customWidth="1"/>
    <col min="6663" max="6663" width="10" style="3" customWidth="1"/>
    <col min="6664" max="6664" width="12.453125" style="3" bestFit="1" customWidth="1"/>
    <col min="6665" max="6912" width="11.54296875" style="3"/>
    <col min="6913" max="6913" width="2.453125" style="3" customWidth="1"/>
    <col min="6914" max="6914" width="7.36328125" style="3" customWidth="1"/>
    <col min="6915" max="6915" width="24" style="3" customWidth="1"/>
    <col min="6916" max="6916" width="9" style="3" bestFit="1" customWidth="1"/>
    <col min="6917" max="6917" width="8" style="3" customWidth="1"/>
    <col min="6918" max="6918" width="8.453125" style="3" customWidth="1"/>
    <col min="6919" max="6919" width="10" style="3" customWidth="1"/>
    <col min="6920" max="6920" width="12.453125" style="3" bestFit="1" customWidth="1"/>
    <col min="6921" max="7168" width="11.54296875" style="3"/>
    <col min="7169" max="7169" width="2.453125" style="3" customWidth="1"/>
    <col min="7170" max="7170" width="7.36328125" style="3" customWidth="1"/>
    <col min="7171" max="7171" width="24" style="3" customWidth="1"/>
    <col min="7172" max="7172" width="9" style="3" bestFit="1" customWidth="1"/>
    <col min="7173" max="7173" width="8" style="3" customWidth="1"/>
    <col min="7174" max="7174" width="8.453125" style="3" customWidth="1"/>
    <col min="7175" max="7175" width="10" style="3" customWidth="1"/>
    <col min="7176" max="7176" width="12.453125" style="3" bestFit="1" customWidth="1"/>
    <col min="7177" max="7424" width="11.54296875" style="3"/>
    <col min="7425" max="7425" width="2.453125" style="3" customWidth="1"/>
    <col min="7426" max="7426" width="7.36328125" style="3" customWidth="1"/>
    <col min="7427" max="7427" width="24" style="3" customWidth="1"/>
    <col min="7428" max="7428" width="9" style="3" bestFit="1" customWidth="1"/>
    <col min="7429" max="7429" width="8" style="3" customWidth="1"/>
    <col min="7430" max="7430" width="8.453125" style="3" customWidth="1"/>
    <col min="7431" max="7431" width="10" style="3" customWidth="1"/>
    <col min="7432" max="7432" width="12.453125" style="3" bestFit="1" customWidth="1"/>
    <col min="7433" max="7680" width="11.54296875" style="3"/>
    <col min="7681" max="7681" width="2.453125" style="3" customWidth="1"/>
    <col min="7682" max="7682" width="7.36328125" style="3" customWidth="1"/>
    <col min="7683" max="7683" width="24" style="3" customWidth="1"/>
    <col min="7684" max="7684" width="9" style="3" bestFit="1" customWidth="1"/>
    <col min="7685" max="7685" width="8" style="3" customWidth="1"/>
    <col min="7686" max="7686" width="8.453125" style="3" customWidth="1"/>
    <col min="7687" max="7687" width="10" style="3" customWidth="1"/>
    <col min="7688" max="7688" width="12.453125" style="3" bestFit="1" customWidth="1"/>
    <col min="7689" max="7936" width="11.54296875" style="3"/>
    <col min="7937" max="7937" width="2.453125" style="3" customWidth="1"/>
    <col min="7938" max="7938" width="7.36328125" style="3" customWidth="1"/>
    <col min="7939" max="7939" width="24" style="3" customWidth="1"/>
    <col min="7940" max="7940" width="9" style="3" bestFit="1" customWidth="1"/>
    <col min="7941" max="7941" width="8" style="3" customWidth="1"/>
    <col min="7942" max="7942" width="8.453125" style="3" customWidth="1"/>
    <col min="7943" max="7943" width="10" style="3" customWidth="1"/>
    <col min="7944" max="7944" width="12.453125" style="3" bestFit="1" customWidth="1"/>
    <col min="7945" max="8192" width="11.54296875" style="3"/>
    <col min="8193" max="8193" width="2.453125" style="3" customWidth="1"/>
    <col min="8194" max="8194" width="7.36328125" style="3" customWidth="1"/>
    <col min="8195" max="8195" width="24" style="3" customWidth="1"/>
    <col min="8196" max="8196" width="9" style="3" bestFit="1" customWidth="1"/>
    <col min="8197" max="8197" width="8" style="3" customWidth="1"/>
    <col min="8198" max="8198" width="8.453125" style="3" customWidth="1"/>
    <col min="8199" max="8199" width="10" style="3" customWidth="1"/>
    <col min="8200" max="8200" width="12.453125" style="3" bestFit="1" customWidth="1"/>
    <col min="8201" max="8448" width="11.54296875" style="3"/>
    <col min="8449" max="8449" width="2.453125" style="3" customWidth="1"/>
    <col min="8450" max="8450" width="7.36328125" style="3" customWidth="1"/>
    <col min="8451" max="8451" width="24" style="3" customWidth="1"/>
    <col min="8452" max="8452" width="9" style="3" bestFit="1" customWidth="1"/>
    <col min="8453" max="8453" width="8" style="3" customWidth="1"/>
    <col min="8454" max="8454" width="8.453125" style="3" customWidth="1"/>
    <col min="8455" max="8455" width="10" style="3" customWidth="1"/>
    <col min="8456" max="8456" width="12.453125" style="3" bestFit="1" customWidth="1"/>
    <col min="8457" max="8704" width="11.54296875" style="3"/>
    <col min="8705" max="8705" width="2.453125" style="3" customWidth="1"/>
    <col min="8706" max="8706" width="7.36328125" style="3" customWidth="1"/>
    <col min="8707" max="8707" width="24" style="3" customWidth="1"/>
    <col min="8708" max="8708" width="9" style="3" bestFit="1" customWidth="1"/>
    <col min="8709" max="8709" width="8" style="3" customWidth="1"/>
    <col min="8710" max="8710" width="8.453125" style="3" customWidth="1"/>
    <col min="8711" max="8711" width="10" style="3" customWidth="1"/>
    <col min="8712" max="8712" width="12.453125" style="3" bestFit="1" customWidth="1"/>
    <col min="8713" max="8960" width="11.54296875" style="3"/>
    <col min="8961" max="8961" width="2.453125" style="3" customWidth="1"/>
    <col min="8962" max="8962" width="7.36328125" style="3" customWidth="1"/>
    <col min="8963" max="8963" width="24" style="3" customWidth="1"/>
    <col min="8964" max="8964" width="9" style="3" bestFit="1" customWidth="1"/>
    <col min="8965" max="8965" width="8" style="3" customWidth="1"/>
    <col min="8966" max="8966" width="8.453125" style="3" customWidth="1"/>
    <col min="8967" max="8967" width="10" style="3" customWidth="1"/>
    <col min="8968" max="8968" width="12.453125" style="3" bestFit="1" customWidth="1"/>
    <col min="8969" max="9216" width="11.54296875" style="3"/>
    <col min="9217" max="9217" width="2.453125" style="3" customWidth="1"/>
    <col min="9218" max="9218" width="7.36328125" style="3" customWidth="1"/>
    <col min="9219" max="9219" width="24" style="3" customWidth="1"/>
    <col min="9220" max="9220" width="9" style="3" bestFit="1" customWidth="1"/>
    <col min="9221" max="9221" width="8" style="3" customWidth="1"/>
    <col min="9222" max="9222" width="8.453125" style="3" customWidth="1"/>
    <col min="9223" max="9223" width="10" style="3" customWidth="1"/>
    <col min="9224" max="9224" width="12.453125" style="3" bestFit="1" customWidth="1"/>
    <col min="9225" max="9472" width="11.54296875" style="3"/>
    <col min="9473" max="9473" width="2.453125" style="3" customWidth="1"/>
    <col min="9474" max="9474" width="7.36328125" style="3" customWidth="1"/>
    <col min="9475" max="9475" width="24" style="3" customWidth="1"/>
    <col min="9476" max="9476" width="9" style="3" bestFit="1" customWidth="1"/>
    <col min="9477" max="9477" width="8" style="3" customWidth="1"/>
    <col min="9478" max="9478" width="8.453125" style="3" customWidth="1"/>
    <col min="9479" max="9479" width="10" style="3" customWidth="1"/>
    <col min="9480" max="9480" width="12.453125" style="3" bestFit="1" customWidth="1"/>
    <col min="9481" max="9728" width="11.54296875" style="3"/>
    <col min="9729" max="9729" width="2.453125" style="3" customWidth="1"/>
    <col min="9730" max="9730" width="7.36328125" style="3" customWidth="1"/>
    <col min="9731" max="9731" width="24" style="3" customWidth="1"/>
    <col min="9732" max="9732" width="9" style="3" bestFit="1" customWidth="1"/>
    <col min="9733" max="9733" width="8" style="3" customWidth="1"/>
    <col min="9734" max="9734" width="8.453125" style="3" customWidth="1"/>
    <col min="9735" max="9735" width="10" style="3" customWidth="1"/>
    <col min="9736" max="9736" width="12.453125" style="3" bestFit="1" customWidth="1"/>
    <col min="9737" max="9984" width="11.54296875" style="3"/>
    <col min="9985" max="9985" width="2.453125" style="3" customWidth="1"/>
    <col min="9986" max="9986" width="7.36328125" style="3" customWidth="1"/>
    <col min="9987" max="9987" width="24" style="3" customWidth="1"/>
    <col min="9988" max="9988" width="9" style="3" bestFit="1" customWidth="1"/>
    <col min="9989" max="9989" width="8" style="3" customWidth="1"/>
    <col min="9990" max="9990" width="8.453125" style="3" customWidth="1"/>
    <col min="9991" max="9991" width="10" style="3" customWidth="1"/>
    <col min="9992" max="9992" width="12.453125" style="3" bestFit="1" customWidth="1"/>
    <col min="9993" max="10240" width="11.54296875" style="3"/>
    <col min="10241" max="10241" width="2.453125" style="3" customWidth="1"/>
    <col min="10242" max="10242" width="7.36328125" style="3" customWidth="1"/>
    <col min="10243" max="10243" width="24" style="3" customWidth="1"/>
    <col min="10244" max="10244" width="9" style="3" bestFit="1" customWidth="1"/>
    <col min="10245" max="10245" width="8" style="3" customWidth="1"/>
    <col min="10246" max="10246" width="8.453125" style="3" customWidth="1"/>
    <col min="10247" max="10247" width="10" style="3" customWidth="1"/>
    <col min="10248" max="10248" width="12.453125" style="3" bestFit="1" customWidth="1"/>
    <col min="10249" max="10496" width="11.54296875" style="3"/>
    <col min="10497" max="10497" width="2.453125" style="3" customWidth="1"/>
    <col min="10498" max="10498" width="7.36328125" style="3" customWidth="1"/>
    <col min="10499" max="10499" width="24" style="3" customWidth="1"/>
    <col min="10500" max="10500" width="9" style="3" bestFit="1" customWidth="1"/>
    <col min="10501" max="10501" width="8" style="3" customWidth="1"/>
    <col min="10502" max="10502" width="8.453125" style="3" customWidth="1"/>
    <col min="10503" max="10503" width="10" style="3" customWidth="1"/>
    <col min="10504" max="10504" width="12.453125" style="3" bestFit="1" customWidth="1"/>
    <col min="10505" max="10752" width="11.54296875" style="3"/>
    <col min="10753" max="10753" width="2.453125" style="3" customWidth="1"/>
    <col min="10754" max="10754" width="7.36328125" style="3" customWidth="1"/>
    <col min="10755" max="10755" width="24" style="3" customWidth="1"/>
    <col min="10756" max="10756" width="9" style="3" bestFit="1" customWidth="1"/>
    <col min="10757" max="10757" width="8" style="3" customWidth="1"/>
    <col min="10758" max="10758" width="8.453125" style="3" customWidth="1"/>
    <col min="10759" max="10759" width="10" style="3" customWidth="1"/>
    <col min="10760" max="10760" width="12.453125" style="3" bestFit="1" customWidth="1"/>
    <col min="10761" max="11008" width="11.54296875" style="3"/>
    <col min="11009" max="11009" width="2.453125" style="3" customWidth="1"/>
    <col min="11010" max="11010" width="7.36328125" style="3" customWidth="1"/>
    <col min="11011" max="11011" width="24" style="3" customWidth="1"/>
    <col min="11012" max="11012" width="9" style="3" bestFit="1" customWidth="1"/>
    <col min="11013" max="11013" width="8" style="3" customWidth="1"/>
    <col min="11014" max="11014" width="8.453125" style="3" customWidth="1"/>
    <col min="11015" max="11015" width="10" style="3" customWidth="1"/>
    <col min="11016" max="11016" width="12.453125" style="3" bestFit="1" customWidth="1"/>
    <col min="11017" max="11264" width="11.54296875" style="3"/>
    <col min="11265" max="11265" width="2.453125" style="3" customWidth="1"/>
    <col min="11266" max="11266" width="7.36328125" style="3" customWidth="1"/>
    <col min="11267" max="11267" width="24" style="3" customWidth="1"/>
    <col min="11268" max="11268" width="9" style="3" bestFit="1" customWidth="1"/>
    <col min="11269" max="11269" width="8" style="3" customWidth="1"/>
    <col min="11270" max="11270" width="8.453125" style="3" customWidth="1"/>
    <col min="11271" max="11271" width="10" style="3" customWidth="1"/>
    <col min="11272" max="11272" width="12.453125" style="3" bestFit="1" customWidth="1"/>
    <col min="11273" max="11520" width="11.54296875" style="3"/>
    <col min="11521" max="11521" width="2.453125" style="3" customWidth="1"/>
    <col min="11522" max="11522" width="7.36328125" style="3" customWidth="1"/>
    <col min="11523" max="11523" width="24" style="3" customWidth="1"/>
    <col min="11524" max="11524" width="9" style="3" bestFit="1" customWidth="1"/>
    <col min="11525" max="11525" width="8" style="3" customWidth="1"/>
    <col min="11526" max="11526" width="8.453125" style="3" customWidth="1"/>
    <col min="11527" max="11527" width="10" style="3" customWidth="1"/>
    <col min="11528" max="11528" width="12.453125" style="3" bestFit="1" customWidth="1"/>
    <col min="11529" max="11776" width="11.54296875" style="3"/>
    <col min="11777" max="11777" width="2.453125" style="3" customWidth="1"/>
    <col min="11778" max="11778" width="7.36328125" style="3" customWidth="1"/>
    <col min="11779" max="11779" width="24" style="3" customWidth="1"/>
    <col min="11780" max="11780" width="9" style="3" bestFit="1" customWidth="1"/>
    <col min="11781" max="11781" width="8" style="3" customWidth="1"/>
    <col min="11782" max="11782" width="8.453125" style="3" customWidth="1"/>
    <col min="11783" max="11783" width="10" style="3" customWidth="1"/>
    <col min="11784" max="11784" width="12.453125" style="3" bestFit="1" customWidth="1"/>
    <col min="11785" max="12032" width="11.54296875" style="3"/>
    <col min="12033" max="12033" width="2.453125" style="3" customWidth="1"/>
    <col min="12034" max="12034" width="7.36328125" style="3" customWidth="1"/>
    <col min="12035" max="12035" width="24" style="3" customWidth="1"/>
    <col min="12036" max="12036" width="9" style="3" bestFit="1" customWidth="1"/>
    <col min="12037" max="12037" width="8" style="3" customWidth="1"/>
    <col min="12038" max="12038" width="8.453125" style="3" customWidth="1"/>
    <col min="12039" max="12039" width="10" style="3" customWidth="1"/>
    <col min="12040" max="12040" width="12.453125" style="3" bestFit="1" customWidth="1"/>
    <col min="12041" max="12288" width="11.54296875" style="3"/>
    <col min="12289" max="12289" width="2.453125" style="3" customWidth="1"/>
    <col min="12290" max="12290" width="7.36328125" style="3" customWidth="1"/>
    <col min="12291" max="12291" width="24" style="3" customWidth="1"/>
    <col min="12292" max="12292" width="9" style="3" bestFit="1" customWidth="1"/>
    <col min="12293" max="12293" width="8" style="3" customWidth="1"/>
    <col min="12294" max="12294" width="8.453125" style="3" customWidth="1"/>
    <col min="12295" max="12295" width="10" style="3" customWidth="1"/>
    <col min="12296" max="12296" width="12.453125" style="3" bestFit="1" customWidth="1"/>
    <col min="12297" max="12544" width="11.54296875" style="3"/>
    <col min="12545" max="12545" width="2.453125" style="3" customWidth="1"/>
    <col min="12546" max="12546" width="7.36328125" style="3" customWidth="1"/>
    <col min="12547" max="12547" width="24" style="3" customWidth="1"/>
    <col min="12548" max="12548" width="9" style="3" bestFit="1" customWidth="1"/>
    <col min="12549" max="12549" width="8" style="3" customWidth="1"/>
    <col min="12550" max="12550" width="8.453125" style="3" customWidth="1"/>
    <col min="12551" max="12551" width="10" style="3" customWidth="1"/>
    <col min="12552" max="12552" width="12.453125" style="3" bestFit="1" customWidth="1"/>
    <col min="12553" max="12800" width="11.54296875" style="3"/>
    <col min="12801" max="12801" width="2.453125" style="3" customWidth="1"/>
    <col min="12802" max="12802" width="7.36328125" style="3" customWidth="1"/>
    <col min="12803" max="12803" width="24" style="3" customWidth="1"/>
    <col min="12804" max="12804" width="9" style="3" bestFit="1" customWidth="1"/>
    <col min="12805" max="12805" width="8" style="3" customWidth="1"/>
    <col min="12806" max="12806" width="8.453125" style="3" customWidth="1"/>
    <col min="12807" max="12807" width="10" style="3" customWidth="1"/>
    <col min="12808" max="12808" width="12.453125" style="3" bestFit="1" customWidth="1"/>
    <col min="12809" max="13056" width="11.54296875" style="3"/>
    <col min="13057" max="13057" width="2.453125" style="3" customWidth="1"/>
    <col min="13058" max="13058" width="7.36328125" style="3" customWidth="1"/>
    <col min="13059" max="13059" width="24" style="3" customWidth="1"/>
    <col min="13060" max="13060" width="9" style="3" bestFit="1" customWidth="1"/>
    <col min="13061" max="13061" width="8" style="3" customWidth="1"/>
    <col min="13062" max="13062" width="8.453125" style="3" customWidth="1"/>
    <col min="13063" max="13063" width="10" style="3" customWidth="1"/>
    <col min="13064" max="13064" width="12.453125" style="3" bestFit="1" customWidth="1"/>
    <col min="13065" max="13312" width="11.54296875" style="3"/>
    <col min="13313" max="13313" width="2.453125" style="3" customWidth="1"/>
    <col min="13314" max="13314" width="7.36328125" style="3" customWidth="1"/>
    <col min="13315" max="13315" width="24" style="3" customWidth="1"/>
    <col min="13316" max="13316" width="9" style="3" bestFit="1" customWidth="1"/>
    <col min="13317" max="13317" width="8" style="3" customWidth="1"/>
    <col min="13318" max="13318" width="8.453125" style="3" customWidth="1"/>
    <col min="13319" max="13319" width="10" style="3" customWidth="1"/>
    <col min="13320" max="13320" width="12.453125" style="3" bestFit="1" customWidth="1"/>
    <col min="13321" max="13568" width="11.54296875" style="3"/>
    <col min="13569" max="13569" width="2.453125" style="3" customWidth="1"/>
    <col min="13570" max="13570" width="7.36328125" style="3" customWidth="1"/>
    <col min="13571" max="13571" width="24" style="3" customWidth="1"/>
    <col min="13572" max="13572" width="9" style="3" bestFit="1" customWidth="1"/>
    <col min="13573" max="13573" width="8" style="3" customWidth="1"/>
    <col min="13574" max="13574" width="8.453125" style="3" customWidth="1"/>
    <col min="13575" max="13575" width="10" style="3" customWidth="1"/>
    <col min="13576" max="13576" width="12.453125" style="3" bestFit="1" customWidth="1"/>
    <col min="13577" max="13824" width="11.54296875" style="3"/>
    <col min="13825" max="13825" width="2.453125" style="3" customWidth="1"/>
    <col min="13826" max="13826" width="7.36328125" style="3" customWidth="1"/>
    <col min="13827" max="13827" width="24" style="3" customWidth="1"/>
    <col min="13828" max="13828" width="9" style="3" bestFit="1" customWidth="1"/>
    <col min="13829" max="13829" width="8" style="3" customWidth="1"/>
    <col min="13830" max="13830" width="8.453125" style="3" customWidth="1"/>
    <col min="13831" max="13831" width="10" style="3" customWidth="1"/>
    <col min="13832" max="13832" width="12.453125" style="3" bestFit="1" customWidth="1"/>
    <col min="13833" max="14080" width="11.54296875" style="3"/>
    <col min="14081" max="14081" width="2.453125" style="3" customWidth="1"/>
    <col min="14082" max="14082" width="7.36328125" style="3" customWidth="1"/>
    <col min="14083" max="14083" width="24" style="3" customWidth="1"/>
    <col min="14084" max="14084" width="9" style="3" bestFit="1" customWidth="1"/>
    <col min="14085" max="14085" width="8" style="3" customWidth="1"/>
    <col min="14086" max="14086" width="8.453125" style="3" customWidth="1"/>
    <col min="14087" max="14087" width="10" style="3" customWidth="1"/>
    <col min="14088" max="14088" width="12.453125" style="3" bestFit="1" customWidth="1"/>
    <col min="14089" max="14336" width="11.54296875" style="3"/>
    <col min="14337" max="14337" width="2.453125" style="3" customWidth="1"/>
    <col min="14338" max="14338" width="7.36328125" style="3" customWidth="1"/>
    <col min="14339" max="14339" width="24" style="3" customWidth="1"/>
    <col min="14340" max="14340" width="9" style="3" bestFit="1" customWidth="1"/>
    <col min="14341" max="14341" width="8" style="3" customWidth="1"/>
    <col min="14342" max="14342" width="8.453125" style="3" customWidth="1"/>
    <col min="14343" max="14343" width="10" style="3" customWidth="1"/>
    <col min="14344" max="14344" width="12.453125" style="3" bestFit="1" customWidth="1"/>
    <col min="14345" max="14592" width="11.54296875" style="3"/>
    <col min="14593" max="14593" width="2.453125" style="3" customWidth="1"/>
    <col min="14594" max="14594" width="7.36328125" style="3" customWidth="1"/>
    <col min="14595" max="14595" width="24" style="3" customWidth="1"/>
    <col min="14596" max="14596" width="9" style="3" bestFit="1" customWidth="1"/>
    <col min="14597" max="14597" width="8" style="3" customWidth="1"/>
    <col min="14598" max="14598" width="8.453125" style="3" customWidth="1"/>
    <col min="14599" max="14599" width="10" style="3" customWidth="1"/>
    <col min="14600" max="14600" width="12.453125" style="3" bestFit="1" customWidth="1"/>
    <col min="14601" max="14848" width="11.54296875" style="3"/>
    <col min="14849" max="14849" width="2.453125" style="3" customWidth="1"/>
    <col min="14850" max="14850" width="7.36328125" style="3" customWidth="1"/>
    <col min="14851" max="14851" width="24" style="3" customWidth="1"/>
    <col min="14852" max="14852" width="9" style="3" bestFit="1" customWidth="1"/>
    <col min="14853" max="14853" width="8" style="3" customWidth="1"/>
    <col min="14854" max="14854" width="8.453125" style="3" customWidth="1"/>
    <col min="14855" max="14855" width="10" style="3" customWidth="1"/>
    <col min="14856" max="14856" width="12.453125" style="3" bestFit="1" customWidth="1"/>
    <col min="14857" max="15104" width="11.54296875" style="3"/>
    <col min="15105" max="15105" width="2.453125" style="3" customWidth="1"/>
    <col min="15106" max="15106" width="7.36328125" style="3" customWidth="1"/>
    <col min="15107" max="15107" width="24" style="3" customWidth="1"/>
    <col min="15108" max="15108" width="9" style="3" bestFit="1" customWidth="1"/>
    <col min="15109" max="15109" width="8" style="3" customWidth="1"/>
    <col min="15110" max="15110" width="8.453125" style="3" customWidth="1"/>
    <col min="15111" max="15111" width="10" style="3" customWidth="1"/>
    <col min="15112" max="15112" width="12.453125" style="3" bestFit="1" customWidth="1"/>
    <col min="15113" max="15360" width="11.54296875" style="3"/>
    <col min="15361" max="15361" width="2.453125" style="3" customWidth="1"/>
    <col min="15362" max="15362" width="7.36328125" style="3" customWidth="1"/>
    <col min="15363" max="15363" width="24" style="3" customWidth="1"/>
    <col min="15364" max="15364" width="9" style="3" bestFit="1" customWidth="1"/>
    <col min="15365" max="15365" width="8" style="3" customWidth="1"/>
    <col min="15366" max="15366" width="8.453125" style="3" customWidth="1"/>
    <col min="15367" max="15367" width="10" style="3" customWidth="1"/>
    <col min="15368" max="15368" width="12.453125" style="3" bestFit="1" customWidth="1"/>
    <col min="15369" max="15616" width="11.54296875" style="3"/>
    <col min="15617" max="15617" width="2.453125" style="3" customWidth="1"/>
    <col min="15618" max="15618" width="7.36328125" style="3" customWidth="1"/>
    <col min="15619" max="15619" width="24" style="3" customWidth="1"/>
    <col min="15620" max="15620" width="9" style="3" bestFit="1" customWidth="1"/>
    <col min="15621" max="15621" width="8" style="3" customWidth="1"/>
    <col min="15622" max="15622" width="8.453125" style="3" customWidth="1"/>
    <col min="15623" max="15623" width="10" style="3" customWidth="1"/>
    <col min="15624" max="15624" width="12.453125" style="3" bestFit="1" customWidth="1"/>
    <col min="15625" max="15872" width="11.54296875" style="3"/>
    <col min="15873" max="15873" width="2.453125" style="3" customWidth="1"/>
    <col min="15874" max="15874" width="7.36328125" style="3" customWidth="1"/>
    <col min="15875" max="15875" width="24" style="3" customWidth="1"/>
    <col min="15876" max="15876" width="9" style="3" bestFit="1" customWidth="1"/>
    <col min="15877" max="15877" width="8" style="3" customWidth="1"/>
    <col min="15878" max="15878" width="8.453125" style="3" customWidth="1"/>
    <col min="15879" max="15879" width="10" style="3" customWidth="1"/>
    <col min="15880" max="15880" width="12.453125" style="3" bestFit="1" customWidth="1"/>
    <col min="15881" max="16128" width="11.54296875" style="3"/>
    <col min="16129" max="16129" width="2.453125" style="3" customWidth="1"/>
    <col min="16130" max="16130" width="7.36328125" style="3" customWidth="1"/>
    <col min="16131" max="16131" width="24" style="3" customWidth="1"/>
    <col min="16132" max="16132" width="9" style="3" bestFit="1" customWidth="1"/>
    <col min="16133" max="16133" width="8" style="3" customWidth="1"/>
    <col min="16134" max="16134" width="8.453125" style="3" customWidth="1"/>
    <col min="16135" max="16135" width="10" style="3" customWidth="1"/>
    <col min="16136" max="16136" width="12.453125" style="3" bestFit="1" customWidth="1"/>
    <col min="16137" max="16384" width="11.54296875" style="3"/>
  </cols>
  <sheetData>
    <row r="1" spans="1:7" s="2" customFormat="1" x14ac:dyDescent="0.35">
      <c r="A1" s="1" t="s">
        <v>40</v>
      </c>
    </row>
    <row r="3" spans="1:7" s="9" customFormat="1" ht="43.5" x14ac:dyDescent="0.35">
      <c r="A3" s="6"/>
      <c r="B3" s="7" t="s">
        <v>0</v>
      </c>
      <c r="C3" s="7" t="s">
        <v>1</v>
      </c>
      <c r="D3" s="7" t="s">
        <v>2</v>
      </c>
      <c r="E3" s="8" t="s">
        <v>3</v>
      </c>
      <c r="F3" s="8" t="s">
        <v>4</v>
      </c>
      <c r="G3" s="8" t="s">
        <v>5</v>
      </c>
    </row>
    <row r="4" spans="1:7" x14ac:dyDescent="0.35">
      <c r="B4" s="11">
        <v>1</v>
      </c>
      <c r="C4" s="12" t="s">
        <v>41</v>
      </c>
      <c r="D4" s="13">
        <v>0.02</v>
      </c>
      <c r="E4" s="14"/>
      <c r="F4" s="15">
        <v>0.7</v>
      </c>
      <c r="G4" s="16">
        <f>IF(F4=0,"",D4/F4)</f>
        <v>2.8571428571428574E-2</v>
      </c>
    </row>
    <row r="5" spans="1:7" x14ac:dyDescent="0.35">
      <c r="B5" s="11">
        <v>2</v>
      </c>
      <c r="C5" s="12" t="s">
        <v>6</v>
      </c>
      <c r="D5" s="13">
        <v>0.17499999999999999</v>
      </c>
      <c r="E5" s="14"/>
      <c r="F5" s="15">
        <v>1.1000000000000001</v>
      </c>
      <c r="G5" s="16">
        <f>IF(F5=0,"",D5/F5)</f>
        <v>0.15909090909090906</v>
      </c>
    </row>
    <row r="6" spans="1:7" x14ac:dyDescent="0.35">
      <c r="B6" s="11">
        <v>3</v>
      </c>
      <c r="C6" s="12" t="s">
        <v>39</v>
      </c>
      <c r="D6" s="13">
        <v>0.12</v>
      </c>
      <c r="E6" s="17"/>
      <c r="F6" s="15">
        <v>3.2000000000000001E-2</v>
      </c>
      <c r="G6" s="16">
        <f>IF(F6=0,"",D6/F6)</f>
        <v>3.75</v>
      </c>
    </row>
    <row r="7" spans="1:7" x14ac:dyDescent="0.35">
      <c r="B7" s="11">
        <v>4</v>
      </c>
      <c r="C7" s="12"/>
      <c r="D7" s="13"/>
      <c r="E7" s="17"/>
      <c r="F7" s="17"/>
      <c r="G7" s="16" t="str">
        <f t="shared" ref="G7:G10" si="0">IF(F7=0,"",D7/F7)</f>
        <v/>
      </c>
    </row>
    <row r="8" spans="1:7" x14ac:dyDescent="0.35">
      <c r="B8" s="11">
        <v>5</v>
      </c>
      <c r="C8" s="12"/>
      <c r="D8" s="13"/>
      <c r="E8" s="14"/>
      <c r="F8" s="15"/>
      <c r="G8" s="16" t="str">
        <f t="shared" si="0"/>
        <v/>
      </c>
    </row>
    <row r="9" spans="1:7" x14ac:dyDescent="0.35">
      <c r="B9" s="11">
        <v>6</v>
      </c>
      <c r="C9" s="12"/>
      <c r="D9" s="13"/>
      <c r="E9" s="14"/>
      <c r="F9" s="15"/>
      <c r="G9" s="16" t="str">
        <f t="shared" si="0"/>
        <v/>
      </c>
    </row>
    <row r="10" spans="1:7" x14ac:dyDescent="0.35">
      <c r="B10" s="11">
        <v>7</v>
      </c>
      <c r="C10" s="12"/>
      <c r="D10" s="13"/>
      <c r="E10" s="14"/>
      <c r="F10" s="15"/>
      <c r="G10" s="16" t="str">
        <f t="shared" si="0"/>
        <v/>
      </c>
    </row>
    <row r="11" spans="1:7" x14ac:dyDescent="0.35">
      <c r="B11" s="11">
        <v>8</v>
      </c>
      <c r="C11" s="12"/>
      <c r="D11" s="13"/>
      <c r="E11" s="14"/>
      <c r="F11" s="15"/>
      <c r="G11" s="16" t="str">
        <f>IF(F11=0,"",D11/F11)</f>
        <v/>
      </c>
    </row>
    <row r="12" spans="1:7" x14ac:dyDescent="0.35">
      <c r="B12" s="18" t="s">
        <v>7</v>
      </c>
      <c r="C12" s="19"/>
      <c r="D12" s="19"/>
      <c r="E12" s="19"/>
      <c r="F12" s="19"/>
      <c r="G12" s="16">
        <f>SUM(G4:G11)</f>
        <v>3.9376623376623376</v>
      </c>
    </row>
    <row r="13" spans="1:7" ht="16" x14ac:dyDescent="0.4">
      <c r="B13" s="20" t="s">
        <v>8</v>
      </c>
      <c r="C13" s="19"/>
      <c r="D13" s="19"/>
      <c r="E13" s="19"/>
      <c r="F13" s="19"/>
      <c r="G13" s="21">
        <v>0.13</v>
      </c>
    </row>
    <row r="14" spans="1:7" ht="16" x14ac:dyDescent="0.4">
      <c r="B14" s="22" t="s">
        <v>9</v>
      </c>
      <c r="C14" s="23"/>
      <c r="D14" s="23"/>
      <c r="E14" s="23"/>
      <c r="F14" s="23"/>
      <c r="G14" s="21">
        <v>0.04</v>
      </c>
    </row>
    <row r="15" spans="1:7" x14ac:dyDescent="0.35">
      <c r="B15" s="24" t="s">
        <v>10</v>
      </c>
      <c r="C15" s="25"/>
      <c r="D15" s="25"/>
      <c r="E15" s="25"/>
      <c r="F15" s="25"/>
      <c r="G15" s="26">
        <f>SUM(G12:G14)</f>
        <v>4.1076623376623376</v>
      </c>
    </row>
    <row r="16" spans="1:7" x14ac:dyDescent="0.35">
      <c r="B16" s="24" t="s">
        <v>11</v>
      </c>
      <c r="C16" s="19"/>
      <c r="D16" s="19"/>
      <c r="E16" s="19"/>
      <c r="F16" s="19"/>
      <c r="G16" s="27">
        <f>1/G15</f>
        <v>0.24344746909481804</v>
      </c>
    </row>
    <row r="17" spans="2:11" x14ac:dyDescent="0.35">
      <c r="B17" s="28"/>
      <c r="C17" s="29"/>
      <c r="D17" s="29"/>
      <c r="E17" s="29"/>
      <c r="F17" s="29"/>
      <c r="G17" s="30"/>
    </row>
    <row r="19" spans="2:11" x14ac:dyDescent="0.35">
      <c r="B19" s="31" t="s">
        <v>12</v>
      </c>
      <c r="C19" s="32"/>
      <c r="D19" s="32"/>
      <c r="E19" s="32"/>
      <c r="F19" s="32"/>
      <c r="G19" s="35"/>
      <c r="H19" s="35"/>
      <c r="I19" s="35"/>
    </row>
    <row r="20" spans="2:11" x14ac:dyDescent="0.35">
      <c r="B20" s="31" t="s">
        <v>13</v>
      </c>
      <c r="C20" s="33" t="s">
        <v>14</v>
      </c>
      <c r="D20" s="34">
        <v>17</v>
      </c>
      <c r="E20" s="32" t="s">
        <v>15</v>
      </c>
      <c r="F20" s="32"/>
      <c r="G20" s="35">
        <f>(D21/1000)</f>
        <v>8.0000000000000002E-3</v>
      </c>
      <c r="H20" s="35">
        <v>15</v>
      </c>
      <c r="I20" s="35" t="s">
        <v>16</v>
      </c>
      <c r="K20" s="36" t="s">
        <v>17</v>
      </c>
    </row>
    <row r="21" spans="2:11" x14ac:dyDescent="0.35">
      <c r="B21" s="31"/>
      <c r="C21" s="32" t="s">
        <v>18</v>
      </c>
      <c r="D21" s="34">
        <v>8</v>
      </c>
      <c r="E21" s="32" t="s">
        <v>19</v>
      </c>
      <c r="F21" s="32"/>
      <c r="G21" s="35">
        <f>(PI()*(D21/1000)^2)/4</f>
        <v>5.0265482457436686E-5</v>
      </c>
      <c r="H21" s="35">
        <v>3</v>
      </c>
      <c r="I21" s="35"/>
    </row>
    <row r="22" spans="2:11" x14ac:dyDescent="0.35">
      <c r="B22" s="31"/>
      <c r="C22" s="33" t="s">
        <v>20</v>
      </c>
      <c r="D22" s="34">
        <v>7</v>
      </c>
      <c r="E22" s="33" t="s">
        <v>21</v>
      </c>
      <c r="F22" s="32"/>
      <c r="G22" s="35"/>
      <c r="H22" s="35"/>
      <c r="I22" s="35"/>
    </row>
    <row r="23" spans="2:11" x14ac:dyDescent="0.35">
      <c r="B23" s="31"/>
      <c r="C23" s="32"/>
      <c r="D23" s="32"/>
      <c r="E23" s="32"/>
      <c r="F23" s="32"/>
      <c r="G23" s="35"/>
      <c r="H23" s="35"/>
      <c r="I23" s="35"/>
    </row>
    <row r="24" spans="2:11" ht="16" x14ac:dyDescent="0.4">
      <c r="B24" s="32" t="s">
        <v>22</v>
      </c>
      <c r="C24" s="33" t="s">
        <v>23</v>
      </c>
      <c r="D24" s="43">
        <f>ROUND((PI()*((D21^2)/1000000)/4),7)</f>
        <v>5.0300000000000003E-5</v>
      </c>
      <c r="E24" s="43"/>
      <c r="F24" s="37" t="s">
        <v>24</v>
      </c>
      <c r="G24" s="35"/>
      <c r="H24" s="35"/>
      <c r="I24" s="35"/>
    </row>
    <row r="25" spans="2:11" ht="16" x14ac:dyDescent="0.4">
      <c r="B25" s="32" t="s">
        <v>25</v>
      </c>
      <c r="C25" s="33" t="s">
        <v>26</v>
      </c>
      <c r="D25" s="32"/>
      <c r="E25" s="32"/>
      <c r="F25" s="32"/>
      <c r="G25" s="35"/>
      <c r="H25" s="35"/>
      <c r="I25" s="35"/>
    </row>
    <row r="26" spans="2:11" ht="16" x14ac:dyDescent="0.4">
      <c r="B26" s="32"/>
      <c r="C26" s="33" t="s">
        <v>27</v>
      </c>
      <c r="D26" s="32"/>
      <c r="E26" s="32">
        <f>0.8*(D20*D24*D22/D6)*((G6/G15)^2)</f>
        <v>3.3258047612629724E-2</v>
      </c>
      <c r="F26" s="32" t="s">
        <v>28</v>
      </c>
      <c r="G26" s="35">
        <f>0.8*((D20*G21*D22)/D6)*((G6/G15)^2)</f>
        <v>3.3235224827857526E-2</v>
      </c>
      <c r="H26" s="35" t="s">
        <v>29</v>
      </c>
      <c r="I26" s="35"/>
    </row>
    <row r="27" spans="2:11" ht="16" x14ac:dyDescent="0.4">
      <c r="B27" s="32" t="s">
        <v>30</v>
      </c>
      <c r="C27" s="33" t="s">
        <v>31</v>
      </c>
      <c r="D27" s="32">
        <f>E26</f>
        <v>3.3258047612629724E-2</v>
      </c>
      <c r="E27" s="38" t="s">
        <v>32</v>
      </c>
      <c r="F27" s="39">
        <f>G16</f>
        <v>0.24344746909481804</v>
      </c>
      <c r="G27" s="35"/>
      <c r="H27" s="35"/>
      <c r="I27" s="35"/>
    </row>
    <row r="28" spans="2:11" x14ac:dyDescent="0.35">
      <c r="B28" s="32"/>
      <c r="C28" s="32"/>
      <c r="D28" s="40">
        <f>D27/F27</f>
        <v>0.13661282960257995</v>
      </c>
      <c r="E28" s="32"/>
      <c r="F28" s="32" t="s">
        <v>33</v>
      </c>
    </row>
    <row r="29" spans="2:11" x14ac:dyDescent="0.35">
      <c r="B29" s="32" t="s">
        <v>34</v>
      </c>
      <c r="C29" s="32"/>
      <c r="D29" s="32"/>
      <c r="E29" s="32"/>
      <c r="F29" s="32"/>
    </row>
    <row r="30" spans="2:11" ht="16" x14ac:dyDescent="0.4">
      <c r="B30" s="33" t="s">
        <v>35</v>
      </c>
      <c r="C30" s="32"/>
      <c r="D30" s="41">
        <f>G16</f>
        <v>0.24344746909481804</v>
      </c>
      <c r="E30" s="38" t="s">
        <v>36</v>
      </c>
      <c r="F30" s="42">
        <f>E26</f>
        <v>3.3258047612629724E-2</v>
      </c>
    </row>
    <row r="31" spans="2:11" ht="18" customHeight="1" x14ac:dyDescent="0.4">
      <c r="B31" s="33" t="s">
        <v>37</v>
      </c>
      <c r="C31" s="32"/>
      <c r="D31" s="41">
        <f>D30+F30</f>
        <v>0.27670551670744775</v>
      </c>
      <c r="E31" s="32" t="s">
        <v>28</v>
      </c>
      <c r="F31" s="32"/>
    </row>
    <row r="32" spans="2:11" ht="17" customHeight="1" x14ac:dyDescent="0.5">
      <c r="B32" s="31" t="s">
        <v>38</v>
      </c>
      <c r="C32" s="32"/>
      <c r="D32" s="32"/>
      <c r="E32" s="41">
        <f>ROUND(D31,2)</f>
        <v>0.28000000000000003</v>
      </c>
      <c r="F32" s="32" t="s">
        <v>28</v>
      </c>
    </row>
    <row r="33" spans="2:6" x14ac:dyDescent="0.35">
      <c r="B33" s="2"/>
      <c r="C33" s="2"/>
      <c r="D33" s="2"/>
      <c r="E33" s="2"/>
      <c r="F33" s="2"/>
    </row>
    <row r="34" spans="2:6" x14ac:dyDescent="0.35">
      <c r="B34" s="2"/>
      <c r="C34" s="2"/>
      <c r="D34" s="2"/>
      <c r="E34" s="2"/>
      <c r="F34" s="2"/>
    </row>
    <row r="35" spans="2:6" x14ac:dyDescent="0.35">
      <c r="B35" s="5"/>
      <c r="C35" s="2"/>
      <c r="D35" s="2"/>
      <c r="E35" s="2"/>
      <c r="F35" s="2"/>
    </row>
    <row r="36" spans="2:6" x14ac:dyDescent="0.35">
      <c r="B36" s="4"/>
      <c r="C36" s="2"/>
      <c r="D36" s="2"/>
      <c r="E36" s="2"/>
      <c r="F36" s="2"/>
    </row>
    <row r="37" spans="2:6" x14ac:dyDescent="0.35">
      <c r="B37" s="4"/>
      <c r="C37" s="2"/>
      <c r="D37" s="2"/>
      <c r="E37" s="2"/>
      <c r="F37" s="2"/>
    </row>
    <row r="38" spans="2:6" x14ac:dyDescent="0.35">
      <c r="B38" s="4"/>
      <c r="C38" s="2"/>
      <c r="D38" s="2"/>
      <c r="E38" s="2"/>
      <c r="F38" s="2"/>
    </row>
    <row r="39" spans="2:6" x14ac:dyDescent="0.35">
      <c r="B39" s="4"/>
      <c r="C39" s="2"/>
      <c r="D39" s="2"/>
      <c r="E39" s="2"/>
      <c r="F39" s="2"/>
    </row>
    <row r="40" spans="2:6" x14ac:dyDescent="0.35">
      <c r="B40" s="4"/>
      <c r="C40" s="2"/>
      <c r="D40" s="2"/>
      <c r="E40" s="2"/>
      <c r="F40" s="2"/>
    </row>
    <row r="41" spans="2:6" x14ac:dyDescent="0.35">
      <c r="B41" s="4"/>
      <c r="C41" s="2"/>
      <c r="D41" s="2"/>
      <c r="E41" s="2"/>
      <c r="F41" s="2"/>
    </row>
    <row r="42" spans="2:6" x14ac:dyDescent="0.35">
      <c r="B42" s="4"/>
      <c r="C42" s="2"/>
      <c r="D42" s="2"/>
      <c r="E42" s="2"/>
      <c r="F42" s="2"/>
    </row>
    <row r="43" spans="2:6" x14ac:dyDescent="0.35">
      <c r="B43" s="4"/>
      <c r="C43" s="2"/>
      <c r="D43" s="2"/>
      <c r="E43" s="2"/>
      <c r="F43" s="2"/>
    </row>
    <row r="44" spans="2:6" x14ac:dyDescent="0.35">
      <c r="B44" s="4"/>
      <c r="C44" s="2"/>
      <c r="D44" s="2"/>
      <c r="E44" s="2"/>
      <c r="F44" s="2"/>
    </row>
    <row r="45" spans="2:6" x14ac:dyDescent="0.35">
      <c r="B45" s="2"/>
      <c r="C45" s="2"/>
      <c r="D45" s="2"/>
      <c r="E45" s="2"/>
      <c r="F45" s="2"/>
    </row>
  </sheetData>
  <mergeCells count="1">
    <mergeCell ref="D24:E24"/>
  </mergeCells>
  <hyperlinks>
    <hyperlink ref="K20" r:id="rId1"/>
  </hyperlinks>
  <pageMargins left="0.78740157499999996" right="0.78740157499999996" top="0.984251969" bottom="0.984251969" header="0.4921259845" footer="0.4921259845"/>
  <pageSetup paperSize="9" orientation="portrait" horizontalDpi="4294967293" verticalDpi="4294967293" r:id="rId2"/>
  <headerFooter alignWithMargins="0">
    <oddHeader>&amp;F</oddHeader>
  </headerFooter>
  <rowBreaks count="1" manualBreakCount="1">
    <brk id="18" max="7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AW Zuschlag Dübel</vt:lpstr>
      <vt:lpstr>'AW Zuschlag Dübel'!Druckbereich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2016-07-15T11:37:07Z</dcterms:modified>
</cp:coreProperties>
</file>